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diet\Documents\DJDINC\Business Files\KSDOE\Training Seminars Fall 2025\Presentation\Handouts\"/>
    </mc:Choice>
  </mc:AlternateContent>
  <xr:revisionPtr revIDLastSave="0" documentId="8_{9EA7A9C9-AF43-439D-8DE9-610D64D9BCA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" sheetId="1" r:id="rId1"/>
    <sheet name="SLD Call Log" sheetId="35" r:id="rId2"/>
    <sheet name="Discounts" sheetId="41" r:id="rId3"/>
    <sheet name="Cat1" sheetId="33" r:id="rId4"/>
    <sheet name="Cat2" sheetId="53" r:id="rId5"/>
  </sheets>
  <externalReferences>
    <externalReference r:id="rId6"/>
  </externalReferences>
  <definedNames>
    <definedName name="EligibleEntities">'[1]FY2015 Info Schools'!$H$4:$H$10</definedName>
    <definedName name="_xlnm.Print_Area" localSheetId="4">'Cat2'!$A$1:$H$40</definedName>
    <definedName name="_xlnm.Print_Area" localSheetId="2">Discounts!$A$1:$E$26</definedName>
    <definedName name="_xlnm.Print_Area" localSheetId="0">Summary!$A$1:$N$7</definedName>
    <definedName name="_xlnm.Print_Titles" localSheetId="0">Summary!$C:$D,Summary!$1:$1</definedName>
    <definedName name="temo" localSheetId="2">#REF!</definedName>
    <definedName name="temo">#REF!</definedName>
    <definedName name="temp" localSheetId="2">#REF!</definedName>
    <definedName name="temp">#REF!</definedName>
    <definedName name="Total_Count_of_All_Classroom_Switches" localSheetId="2">#REF!</definedName>
    <definedName name="Total_Count_of_All_Classroom_Switch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I6" i="1" l="1"/>
  <c r="I3" i="1" l="1"/>
  <c r="I7" i="1" s="1"/>
  <c r="D7" i="33" l="1"/>
  <c r="D8" i="33" s="1"/>
  <c r="C13" i="41" l="1"/>
  <c r="B14" i="41" s="1"/>
  <c r="B13" i="41"/>
  <c r="D27" i="41" s="1"/>
  <c r="D30" i="41" s="1"/>
  <c r="H3" i="1"/>
  <c r="H7" i="1" l="1"/>
  <c r="K6" i="1"/>
  <c r="F13" i="41"/>
  <c r="L6" i="1"/>
  <c r="K3" i="1"/>
  <c r="K7" i="1" l="1"/>
  <c r="L3" i="1"/>
  <c r="L7" i="1" s="1"/>
</calcChain>
</file>

<file path=xl/sharedStrings.xml><?xml version="1.0" encoding="utf-8"?>
<sst xmlns="http://schemas.openxmlformats.org/spreadsheetml/2006/main" count="75" uniqueCount="72">
  <si>
    <t xml:space="preserve"> </t>
  </si>
  <si>
    <t>Description</t>
  </si>
  <si>
    <t>% Disc</t>
  </si>
  <si>
    <t>Total       SLD Funding    (est.)</t>
  </si>
  <si>
    <t>Internet</t>
  </si>
  <si>
    <t>District Funding (est.)</t>
  </si>
  <si>
    <t>Class: Urban</t>
  </si>
  <si>
    <t>Location</t>
  </si>
  <si>
    <t>Total</t>
  </si>
  <si>
    <t>F/R</t>
  </si>
  <si>
    <t>Entity</t>
  </si>
  <si>
    <t>School Name</t>
  </si>
  <si>
    <t>Enroll</t>
  </si>
  <si>
    <t>Lunch</t>
  </si>
  <si>
    <t>Number</t>
  </si>
  <si>
    <t>Totals</t>
  </si>
  <si>
    <t>Cat</t>
  </si>
  <si>
    <t>471 #  Att#</t>
  </si>
  <si>
    <t>Notes</t>
  </si>
  <si>
    <t>NIFs</t>
  </si>
  <si>
    <t>CAD</t>
  </si>
  <si>
    <t>ACD</t>
  </si>
  <si>
    <t>470 yr</t>
  </si>
  <si>
    <t># Lines</t>
  </si>
  <si>
    <t>Tech Budget</t>
  </si>
  <si>
    <t>Contr or Tariff</t>
  </si>
  <si>
    <t>470 #</t>
  </si>
  <si>
    <t>Date</t>
  </si>
  <si>
    <t>Time</t>
  </si>
  <si>
    <t>Case#</t>
  </si>
  <si>
    <t>Client</t>
  </si>
  <si>
    <t>PIA</t>
  </si>
  <si>
    <t>Form</t>
  </si>
  <si>
    <t>Form #</t>
  </si>
  <si>
    <t>Svc Cert</t>
  </si>
  <si>
    <t>Inv Ext</t>
  </si>
  <si>
    <t>Svc Sub</t>
  </si>
  <si>
    <t>Appeal</t>
  </si>
  <si>
    <t xml:space="preserve"> Vendor</t>
  </si>
  <si>
    <t xml:space="preserve"> SPIN</t>
  </si>
  <si>
    <t>Total Pre-Discounted Amount (Estimates)</t>
  </si>
  <si>
    <t xml:space="preserve"> 470 Description</t>
  </si>
  <si>
    <t>Internal Conns</t>
  </si>
  <si>
    <t>Basic Maint</t>
  </si>
  <si>
    <t>Total Erate</t>
  </si>
  <si>
    <t>Contr#</t>
  </si>
  <si>
    <t>Total District Pct FR</t>
  </si>
  <si>
    <t>SLD Discount</t>
  </si>
  <si>
    <t>Annual</t>
  </si>
  <si>
    <t>Cat2 Budget</t>
  </si>
  <si>
    <t>Total Cat1</t>
  </si>
  <si>
    <t>Contract Expires</t>
  </si>
  <si>
    <t>Monthly</t>
  </si>
  <si>
    <t xml:space="preserve">On </t>
  </si>
  <si>
    <t>EPC?</t>
  </si>
  <si>
    <t># Bids</t>
  </si>
  <si>
    <t>Total Cat 2</t>
  </si>
  <si>
    <t xml:space="preserve"> Form 470?</t>
  </si>
  <si>
    <t>RFP?</t>
  </si>
  <si>
    <t>Taxes &amp; Fees</t>
  </si>
  <si>
    <t xml:space="preserve">Less 3% fee </t>
  </si>
  <si>
    <t>Ineligible Amount</t>
  </si>
  <si>
    <t>Total Pre-Discounted Amount (Approved)</t>
  </si>
  <si>
    <t>Total Cat2 Approved 2021</t>
  </si>
  <si>
    <t>471#</t>
  </si>
  <si>
    <t xml:space="preserve">471# </t>
  </si>
  <si>
    <t>Total Cat2 Approved 2022</t>
  </si>
  <si>
    <t>Total Cat2 Budget 2021-2025 ($167/student)</t>
  </si>
  <si>
    <t>Total Cat2 Remaining 2023-2025</t>
  </si>
  <si>
    <t>WAN / Internet</t>
  </si>
  <si>
    <t>2024 Notes</t>
  </si>
  <si>
    <t>2025 FRN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</si>
</sst>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5" formatCode="&quot;$&quot;#,##0_);\(&quot;$&quot;#,##0\)"/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m/dd/yy"/>
    <numFmt numFmtId="166" formatCode="0.0%"/>
    <numFmt numFmtId="167" formatCode="_-* #,##0_-;\-* #,##0_-;_-* &quot;-&quot;_-;_-@_-"/>
    <numFmt numFmtId="168" formatCode="_-* #,##0.00_-;\-* #,##0.00_-;_-* &quot;-&quot;??_-;_-@_-"/>
    <numFmt numFmtId="169" formatCode="_-&quot;£&quot;* #,##0_-;\-&quot;£&quot;* #,##0_-;_-&quot;£&quot;* &quot;-&quot;_-;_-@_-"/>
    <numFmt numFmtId="170" formatCode="_-&quot;£&quot;* #,##0.00_-;\-&quot;£&quot;* #,##0.00_-;_-&quot;£&quot;* &quot;-&quot;??_-;_-@_-"/>
    <numFmt numFmtId="171" formatCode="#,##0.0_);\(#,##0.0\)"/>
    <numFmt numFmtId="172" formatCode="_-* #,##0\ &quot;F&quot;_-;\-* #,##0\ &quot;F&quot;_-;_-* &quot;-&quot;\ &quot;F&quot;_-;_-@_-"/>
    <numFmt numFmtId="173" formatCode="_(* #,##0.000000_);_(* \(#,##0.000000\);_(* &quot;-&quot;??_);_(@_)"/>
    <numFmt numFmtId="174" formatCode="0.00_)"/>
    <numFmt numFmtId="175" formatCode="mmmm\ d\,\ yyyy"/>
    <numFmt numFmtId="176" formatCode="0;0;"/>
    <numFmt numFmtId="177" formatCode="mm/dd/yy;@"/>
    <numFmt numFmtId="178" formatCode="&quot;$&quot;#,##0.00"/>
    <numFmt numFmtId="179" formatCode="_(&quot;$&quot;* #,##0_);_(&quot;$&quot;* \(#,##0\);_(&quot;$&quot;* &quot;-&quot;??_);_(@_)"/>
  </numFmts>
  <fonts count="6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b/>
      <sz val="11"/>
      <color indexed="12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Times New Roman"/>
      <family val="1"/>
    </font>
    <font>
      <sz val="10"/>
      <name val="Geneva"/>
    </font>
    <font>
      <sz val="11"/>
      <color indexed="20"/>
      <name val="Calibri"/>
      <family val="2"/>
    </font>
    <font>
      <b/>
      <sz val="10"/>
      <name val="MS Sans Serif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name val="MS Sans Serif"/>
      <family val="2"/>
    </font>
    <font>
      <sz val="11"/>
      <color indexed="62"/>
      <name val="Calibri"/>
      <family val="2"/>
    </font>
    <font>
      <sz val="12"/>
      <name val="Helv"/>
    </font>
    <font>
      <sz val="11"/>
      <color indexed="52"/>
      <name val="Calibri"/>
      <family val="2"/>
    </font>
    <font>
      <sz val="12"/>
      <color indexed="9"/>
      <name val="Helv"/>
    </font>
    <font>
      <sz val="11"/>
      <color indexed="60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name val="Tms Rmn"/>
    </font>
    <font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Symbol"/>
      <family val="1"/>
      <charset val="2"/>
    </font>
    <font>
      <b/>
      <u/>
      <sz val="9"/>
      <color rgb="FF1F497D"/>
      <name val="Arial"/>
      <family val="2"/>
    </font>
    <font>
      <sz val="9"/>
      <color rgb="FF1F497D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8"/>
      <color rgb="FFFF0000"/>
      <name val="Aaial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5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93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0" borderId="0">
      <alignment horizontal="center" wrapText="1"/>
      <protection locked="0"/>
    </xf>
    <xf numFmtId="9" fontId="19" fillId="0" borderId="0" applyFont="0" applyFill="0" applyBorder="0" applyAlignment="0" applyProtection="0"/>
    <xf numFmtId="0" fontId="20" fillId="3" borderId="0" applyNumberFormat="0" applyBorder="0" applyAlignment="0" applyProtection="0"/>
    <xf numFmtId="5" fontId="21" fillId="0" borderId="1" applyAlignment="0" applyProtection="0"/>
    <xf numFmtId="173" fontId="4" fillId="0" borderId="0" applyFill="0" applyBorder="0" applyAlignment="0"/>
    <xf numFmtId="0" fontId="22" fillId="20" borderId="2" applyNumberFormat="0" applyAlignment="0" applyProtection="0"/>
    <xf numFmtId="0" fontId="23" fillId="21" borderId="3" applyNumberFormat="0" applyAlignment="0" applyProtection="0"/>
    <xf numFmtId="0" fontId="24" fillId="0" borderId="0" applyNumberFormat="0" applyAlignment="0">
      <alignment horizontal="left"/>
    </xf>
    <xf numFmtId="0" fontId="25" fillId="0" borderId="0" applyNumberFormat="0" applyAlignment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26" fillId="0" borderId="0" applyNumberFormat="0" applyAlignment="0">
      <alignment horizontal="left"/>
    </xf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38" fontId="6" fillId="22" borderId="0" applyNumberFormat="0" applyBorder="0" applyAlignment="0" applyProtection="0"/>
    <xf numFmtId="0" fontId="10" fillId="0" borderId="4" applyNumberFormat="0" applyAlignment="0" applyProtection="0">
      <alignment horizontal="left" vertical="center"/>
    </xf>
    <xf numFmtId="0" fontId="10" fillId="0" borderId="5">
      <alignment horizontal="left" vertical="center"/>
    </xf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9">
      <alignment horizontal="center"/>
    </xf>
    <xf numFmtId="0" fontId="32" fillId="0" borderId="0">
      <alignment horizontal="center"/>
    </xf>
    <xf numFmtId="0" fontId="33" fillId="7" borderId="2" applyNumberFormat="0" applyAlignment="0" applyProtection="0"/>
    <xf numFmtId="10" fontId="6" fillId="23" borderId="10" applyNumberFormat="0" applyBorder="0" applyAlignment="0" applyProtection="0"/>
    <xf numFmtId="171" fontId="34" fillId="24" borderId="0"/>
    <xf numFmtId="0" fontId="19" fillId="0" borderId="0"/>
    <xf numFmtId="0" fontId="35" fillId="0" borderId="11" applyNumberFormat="0" applyFill="0" applyAlignment="0" applyProtection="0"/>
    <xf numFmtId="171" fontId="36" fillId="25" borderId="0"/>
    <xf numFmtId="172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37" fillId="26" borderId="0" applyNumberFormat="0" applyBorder="0" applyAlignment="0" applyProtection="0"/>
    <xf numFmtId="174" fontId="38" fillId="0" borderId="0"/>
    <xf numFmtId="0" fontId="4" fillId="27" borderId="12" applyNumberFormat="0" applyFont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39" fillId="20" borderId="13" applyNumberFormat="0" applyAlignment="0" applyProtection="0"/>
    <xf numFmtId="14" fontId="18" fillId="0" borderId="0">
      <alignment horizontal="center" wrapText="1"/>
      <protection locked="0"/>
    </xf>
    <xf numFmtId="10" fontId="4" fillId="0" borderId="0" applyFont="0" applyFill="0" applyBorder="0" applyAlignment="0" applyProtection="0"/>
    <xf numFmtId="5" fontId="40" fillId="0" borderId="0"/>
    <xf numFmtId="0" fontId="41" fillId="0" borderId="0" applyNumberFormat="0" applyFont="0" applyFill="0" applyBorder="0" applyAlignment="0" applyProtection="0">
      <alignment horizontal="left"/>
    </xf>
    <xf numFmtId="0" fontId="42" fillId="28" borderId="0" applyNumberFormat="0" applyFont="0" applyBorder="0" applyAlignment="0">
      <alignment horizontal="center"/>
    </xf>
    <xf numFmtId="165" fontId="43" fillId="0" borderId="0" applyNumberFormat="0" applyFill="0" applyBorder="0" applyAlignment="0" applyProtection="0">
      <alignment horizontal="left"/>
    </xf>
    <xf numFmtId="0" fontId="42" fillId="1" borderId="5" applyNumberFormat="0" applyFont="0" applyAlignment="0">
      <alignment horizontal="center"/>
    </xf>
    <xf numFmtId="0" fontId="44" fillId="0" borderId="0" applyNumberFormat="0" applyFill="0" applyBorder="0" applyAlignment="0">
      <alignment horizontal="center"/>
    </xf>
    <xf numFmtId="0" fontId="4" fillId="29" borderId="0"/>
    <xf numFmtId="40" fontId="45" fillId="0" borderId="0" applyBorder="0">
      <alignment horizontal="right"/>
    </xf>
    <xf numFmtId="3" fontId="15" fillId="0" borderId="0">
      <alignment horizontal="right" vertical="center"/>
    </xf>
    <xf numFmtId="49" fontId="15" fillId="0" borderId="0">
      <alignment horizontal="right" vertical="center"/>
    </xf>
    <xf numFmtId="0" fontId="46" fillId="0" borderId="0" applyNumberFormat="0" applyFill="0" applyBorder="0" applyAlignment="0" applyProtection="0"/>
    <xf numFmtId="0" fontId="47" fillId="0" borderId="14" applyNumberFormat="0" applyFill="0" applyAlignment="0" applyProtection="0"/>
    <xf numFmtId="169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55" fillId="0" borderId="0" applyFont="0" applyFill="0" applyBorder="0" applyAlignment="0" applyProtection="0"/>
    <xf numFmtId="0" fontId="3" fillId="0" borderId="0"/>
    <xf numFmtId="0" fontId="56" fillId="0" borderId="0"/>
    <xf numFmtId="0" fontId="61" fillId="0" borderId="0" applyNumberForma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64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12" fillId="0" borderId="0" xfId="0" applyFont="1"/>
    <xf numFmtId="166" fontId="5" fillId="0" borderId="0" xfId="0" applyNumberFormat="1" applyFont="1"/>
    <xf numFmtId="9" fontId="5" fillId="0" borderId="0" xfId="0" applyNumberFormat="1" applyFont="1"/>
    <xf numFmtId="49" fontId="5" fillId="0" borderId="0" xfId="0" applyNumberFormat="1" applyFont="1" applyAlignment="1">
      <alignment horizontal="right"/>
    </xf>
    <xf numFmtId="0" fontId="5" fillId="0" borderId="0" xfId="0" applyFont="1"/>
    <xf numFmtId="9" fontId="11" fillId="0" borderId="0" xfId="0" applyNumberFormat="1" applyFont="1"/>
    <xf numFmtId="10" fontId="9" fillId="0" borderId="0" xfId="0" applyNumberFormat="1" applyFont="1"/>
    <xf numFmtId="9" fontId="9" fillId="0" borderId="0" xfId="0" applyNumberFormat="1" applyFont="1"/>
    <xf numFmtId="0" fontId="9" fillId="0" borderId="0" xfId="0" applyFont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15" xfId="0" applyFont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0" xfId="0" applyFont="1"/>
    <xf numFmtId="9" fontId="0" fillId="0" borderId="0" xfId="0" applyNumberFormat="1"/>
    <xf numFmtId="0" fontId="14" fillId="0" borderId="0" xfId="0" applyFont="1"/>
    <xf numFmtId="0" fontId="8" fillId="30" borderId="0" xfId="0" applyFont="1" applyFill="1" applyAlignment="1">
      <alignment vertical="center" wrapText="1"/>
    </xf>
    <xf numFmtId="0" fontId="8" fillId="30" borderId="0" xfId="0" applyFont="1" applyFill="1"/>
    <xf numFmtId="14" fontId="8" fillId="30" borderId="0" xfId="0" applyNumberFormat="1" applyFont="1" applyFill="1" applyAlignment="1">
      <alignment horizontal="center" vertical="center"/>
    </xf>
    <xf numFmtId="14" fontId="8" fillId="0" borderId="15" xfId="0" applyNumberFormat="1" applyFont="1" applyBorder="1" applyAlignment="1">
      <alignment horizontal="center" wrapText="1"/>
    </xf>
    <xf numFmtId="0" fontId="8" fillId="0" borderId="15" xfId="0" applyFont="1" applyBorder="1"/>
    <xf numFmtId="44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177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0" fontId="49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/>
    <xf numFmtId="4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77" fontId="7" fillId="31" borderId="0" xfId="0" applyNumberFormat="1" applyFont="1" applyFill="1" applyAlignment="1">
      <alignment horizontal="center" vertical="center"/>
    </xf>
    <xf numFmtId="0" fontId="7" fillId="31" borderId="0" xfId="0" applyFont="1" applyFill="1" applyAlignment="1">
      <alignment horizontal="center" vertical="center"/>
    </xf>
    <xf numFmtId="0" fontId="7" fillId="31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7" fontId="0" fillId="0" borderId="0" xfId="0" applyNumberFormat="1"/>
    <xf numFmtId="0" fontId="0" fillId="0" borderId="0" xfId="0" applyAlignment="1">
      <alignment horizont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31" borderId="0" xfId="0" applyFont="1" applyFill="1" applyAlignment="1">
      <alignment vertical="center"/>
    </xf>
    <xf numFmtId="0" fontId="5" fillId="31" borderId="0" xfId="0" applyFont="1" applyFill="1"/>
    <xf numFmtId="44" fontId="5" fillId="31" borderId="0" xfId="0" applyNumberFormat="1" applyFont="1" applyFill="1"/>
    <xf numFmtId="44" fontId="5" fillId="0" borderId="0" xfId="0" applyNumberFormat="1" applyFont="1"/>
    <xf numFmtId="0" fontId="5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44" fontId="9" fillId="0" borderId="0" xfId="0" applyNumberFormat="1" applyFont="1"/>
    <xf numFmtId="0" fontId="5" fillId="0" borderId="0" xfId="0" applyFont="1" applyAlignment="1">
      <alignment vertical="center"/>
    </xf>
    <xf numFmtId="0" fontId="8" fillId="32" borderId="0" xfId="0" applyFont="1" applyFill="1" applyAlignment="1">
      <alignment horizontal="center" vertical="center"/>
    </xf>
    <xf numFmtId="164" fontId="8" fillId="32" borderId="0" xfId="0" applyNumberFormat="1" applyFont="1" applyFill="1" applyAlignment="1">
      <alignment horizontal="center" vertical="center" wrapText="1"/>
    </xf>
    <xf numFmtId="0" fontId="8" fillId="32" borderId="0" xfId="0" applyFont="1" applyFill="1" applyAlignment="1">
      <alignment horizontal="left" vertical="center" wrapText="1"/>
    </xf>
    <xf numFmtId="49" fontId="8" fillId="32" borderId="0" xfId="0" applyNumberFormat="1" applyFont="1" applyFill="1" applyAlignment="1">
      <alignment horizontal="center" vertical="center" wrapText="1"/>
    </xf>
    <xf numFmtId="164" fontId="8" fillId="32" borderId="0" xfId="0" applyNumberFormat="1" applyFont="1" applyFill="1" applyAlignment="1">
      <alignment horizontal="left" vertical="center" wrapText="1"/>
    </xf>
    <xf numFmtId="164" fontId="8" fillId="32" borderId="0" xfId="0" applyNumberFormat="1" applyFont="1" applyFill="1" applyAlignment="1">
      <alignment vertical="center"/>
    </xf>
    <xf numFmtId="9" fontId="8" fillId="32" borderId="0" xfId="0" applyNumberFormat="1" applyFont="1" applyFill="1" applyAlignment="1">
      <alignment horizontal="center" vertical="center"/>
    </xf>
    <xf numFmtId="164" fontId="13" fillId="32" borderId="0" xfId="0" applyNumberFormat="1" applyFont="1" applyFill="1" applyAlignment="1">
      <alignment horizontal="left" vertical="center" wrapText="1"/>
    </xf>
    <xf numFmtId="0" fontId="8" fillId="32" borderId="0" xfId="0" applyFont="1" applyFill="1" applyAlignment="1">
      <alignment horizontal="center" vertical="center" wrapText="1"/>
    </xf>
    <xf numFmtId="44" fontId="8" fillId="32" borderId="0" xfId="0" applyNumberFormat="1" applyFont="1" applyFill="1"/>
    <xf numFmtId="0" fontId="8" fillId="32" borderId="15" xfId="0" applyFont="1" applyFill="1" applyBorder="1" applyAlignment="1">
      <alignment horizontal="center" wrapText="1"/>
    </xf>
    <xf numFmtId="0" fontId="8" fillId="32" borderId="15" xfId="0" quotePrefix="1" applyFont="1" applyFill="1" applyBorder="1" applyAlignment="1">
      <alignment horizontal="center"/>
    </xf>
    <xf numFmtId="44" fontId="8" fillId="32" borderId="15" xfId="0" applyNumberFormat="1" applyFont="1" applyFill="1" applyBorder="1" applyAlignment="1">
      <alignment horizontal="center" wrapText="1"/>
    </xf>
    <xf numFmtId="177" fontId="8" fillId="32" borderId="0" xfId="0" applyNumberFormat="1" applyFont="1" applyFill="1" applyAlignment="1">
      <alignment horizontal="center" vertical="center"/>
    </xf>
    <xf numFmtId="14" fontId="8" fillId="32" borderId="0" xfId="0" applyNumberFormat="1" applyFont="1" applyFill="1" applyAlignment="1">
      <alignment horizontal="center" vertical="center"/>
    </xf>
    <xf numFmtId="177" fontId="8" fillId="32" borderId="15" xfId="0" applyNumberFormat="1" applyFont="1" applyFill="1" applyBorder="1" applyAlignment="1">
      <alignment horizontal="center" wrapText="1"/>
    </xf>
    <xf numFmtId="14" fontId="8" fillId="32" borderId="15" xfId="0" applyNumberFormat="1" applyFont="1" applyFill="1" applyBorder="1" applyAlignment="1">
      <alignment horizontal="center" wrapText="1"/>
    </xf>
    <xf numFmtId="164" fontId="6" fillId="0" borderId="0" xfId="0" applyNumberFormat="1" applyFont="1"/>
    <xf numFmtId="44" fontId="0" fillId="0" borderId="0" xfId="85" applyFont="1"/>
    <xf numFmtId="44" fontId="9" fillId="0" borderId="0" xfId="85" applyFont="1" applyAlignment="1">
      <alignment horizontal="center"/>
    </xf>
    <xf numFmtId="44" fontId="11" fillId="0" borderId="0" xfId="85" applyFont="1"/>
    <xf numFmtId="44" fontId="5" fillId="0" borderId="0" xfId="85" applyFont="1"/>
    <xf numFmtId="44" fontId="9" fillId="0" borderId="0" xfId="85" applyFont="1"/>
    <xf numFmtId="9" fontId="4" fillId="0" borderId="0" xfId="0" applyNumberFormat="1" applyFont="1" applyAlignment="1">
      <alignment horizontal="center"/>
    </xf>
    <xf numFmtId="178" fontId="6" fillId="0" borderId="0" xfId="0" applyNumberFormat="1" applyFont="1" applyAlignment="1">
      <alignment horizontal="left" wrapText="1"/>
    </xf>
    <xf numFmtId="49" fontId="6" fillId="0" borderId="1" xfId="0" applyNumberFormat="1" applyFont="1" applyBorder="1" applyAlignment="1">
      <alignment horizontal="center" vertical="center" textRotation="90" wrapText="1"/>
    </xf>
    <xf numFmtId="0" fontId="4" fillId="0" borderId="0" xfId="0" applyFont="1" applyAlignment="1">
      <alignment wrapText="1"/>
    </xf>
    <xf numFmtId="179" fontId="0" fillId="0" borderId="0" xfId="85" applyNumberFormat="1" applyFont="1"/>
    <xf numFmtId="179" fontId="8" fillId="32" borderId="0" xfId="85" applyNumberFormat="1" applyFont="1" applyFill="1" applyAlignment="1">
      <alignment horizontal="center" vertical="center"/>
    </xf>
    <xf numFmtId="0" fontId="61" fillId="0" borderId="0" xfId="88"/>
    <xf numFmtId="44" fontId="8" fillId="32" borderId="15" xfId="85" applyFont="1" applyFill="1" applyBorder="1" applyAlignment="1">
      <alignment horizontal="center" wrapText="1"/>
    </xf>
    <xf numFmtId="44" fontId="8" fillId="32" borderId="0" xfId="85" applyFont="1" applyFill="1" applyAlignment="1">
      <alignment vertical="center"/>
    </xf>
    <xf numFmtId="44" fontId="6" fillId="0" borderId="0" xfId="85" applyFont="1"/>
    <xf numFmtId="6" fontId="7" fillId="0" borderId="0" xfId="85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0" fillId="0" borderId="0" xfId="0" applyFont="1"/>
    <xf numFmtId="0" fontId="6" fillId="0" borderId="0" xfId="0" applyFont="1" applyAlignment="1">
      <alignment horizontal="center" vertical="center" wrapText="1"/>
    </xf>
    <xf numFmtId="44" fontId="0" fillId="0" borderId="0" xfId="92" applyFont="1" applyAlignment="1" applyProtection="1">
      <alignment horizontal="center" vertical="center"/>
      <protection locked="0"/>
    </xf>
    <xf numFmtId="44" fontId="0" fillId="0" borderId="0" xfId="92" applyFont="1" applyProtection="1">
      <protection locked="0"/>
    </xf>
    <xf numFmtId="0" fontId="1" fillId="0" borderId="0" xfId="91" applyProtection="1">
      <protection locked="0"/>
    </xf>
    <xf numFmtId="0" fontId="59" fillId="0" borderId="10" xfId="91" applyFont="1" applyBorder="1" applyAlignment="1">
      <alignment horizontal="center" vertical="center" wrapText="1"/>
    </xf>
    <xf numFmtId="0" fontId="60" fillId="0" borderId="10" xfId="91" applyFont="1" applyBorder="1" applyAlignment="1">
      <alignment horizontal="center" vertical="center" wrapText="1"/>
    </xf>
    <xf numFmtId="178" fontId="59" fillId="0" borderId="10" xfId="92" applyNumberFormat="1" applyFont="1" applyFill="1" applyBorder="1" applyAlignment="1">
      <alignment horizontal="center" vertical="center" wrapText="1"/>
    </xf>
    <xf numFmtId="44" fontId="60" fillId="0" borderId="10" xfId="92" applyFont="1" applyFill="1" applyBorder="1" applyAlignment="1" applyProtection="1">
      <alignment horizontal="center" wrapText="1"/>
      <protection hidden="1"/>
    </xf>
    <xf numFmtId="0" fontId="60" fillId="0" borderId="10" xfId="91" applyFont="1" applyBorder="1" applyAlignment="1" applyProtection="1">
      <alignment horizontal="center" wrapText="1"/>
      <protection hidden="1"/>
    </xf>
    <xf numFmtId="44" fontId="0" fillId="0" borderId="0" xfId="92" applyFont="1" applyAlignment="1" applyProtection="1">
      <alignment horizontal="center"/>
      <protection locked="0"/>
    </xf>
    <xf numFmtId="0" fontId="63" fillId="0" borderId="10" xfId="91" applyFont="1" applyBorder="1" applyAlignment="1">
      <alignment horizontal="left" vertical="center"/>
    </xf>
    <xf numFmtId="0" fontId="63" fillId="0" borderId="10" xfId="91" applyFont="1" applyBorder="1" applyAlignment="1">
      <alignment horizontal="left" vertical="center" wrapText="1"/>
    </xf>
    <xf numFmtId="0" fontId="63" fillId="0" borderId="10" xfId="91" applyFont="1" applyBorder="1" applyAlignment="1">
      <alignment horizontal="center" vertical="center"/>
    </xf>
    <xf numFmtId="178" fontId="4" fillId="0" borderId="10" xfId="92" applyNumberFormat="1" applyFont="1" applyFill="1" applyBorder="1" applyAlignment="1">
      <alignment horizontal="left" vertical="center" wrapText="1"/>
    </xf>
    <xf numFmtId="44" fontId="4" fillId="0" borderId="10" xfId="92" applyFont="1" applyFill="1" applyBorder="1" applyAlignment="1" applyProtection="1">
      <alignment horizontal="left" vertical="center"/>
      <protection hidden="1"/>
    </xf>
    <xf numFmtId="44" fontId="4" fillId="0" borderId="10" xfId="92" applyFont="1" applyFill="1" applyBorder="1" applyAlignment="1">
      <alignment horizontal="left" vertical="center" wrapText="1"/>
    </xf>
    <xf numFmtId="44" fontId="58" fillId="22" borderId="16" xfId="92" applyFont="1" applyFill="1" applyBorder="1" applyAlignment="1" applyProtection="1">
      <alignment horizontal="left" vertical="center" wrapText="1"/>
      <protection locked="0"/>
    </xf>
    <xf numFmtId="44" fontId="57" fillId="0" borderId="0" xfId="92" applyFont="1" applyAlignment="1" applyProtection="1">
      <alignment horizontal="left" vertical="center"/>
      <protection locked="0"/>
    </xf>
    <xf numFmtId="0" fontId="57" fillId="0" borderId="0" xfId="91" applyFont="1" applyAlignment="1" applyProtection="1">
      <alignment horizontal="left" vertical="center"/>
      <protection locked="0"/>
    </xf>
    <xf numFmtId="178" fontId="4" fillId="0" borderId="10" xfId="92" applyNumberFormat="1" applyFont="1" applyBorder="1" applyAlignment="1">
      <alignment horizontal="left" vertical="center" wrapText="1"/>
    </xf>
    <xf numFmtId="44" fontId="4" fillId="0" borderId="10" xfId="92" applyFont="1" applyBorder="1" applyAlignment="1" applyProtection="1">
      <alignment horizontal="left" vertical="center"/>
      <protection hidden="1"/>
    </xf>
    <xf numFmtId="44" fontId="4" fillId="0" borderId="10" xfId="92" applyFont="1" applyBorder="1" applyAlignment="1">
      <alignment horizontal="left" vertical="center" wrapText="1"/>
    </xf>
    <xf numFmtId="0" fontId="63" fillId="32" borderId="10" xfId="91" applyFont="1" applyFill="1" applyBorder="1" applyAlignment="1">
      <alignment horizontal="left" vertical="center"/>
    </xf>
    <xf numFmtId="0" fontId="63" fillId="32" borderId="10" xfId="91" applyFont="1" applyFill="1" applyBorder="1" applyAlignment="1">
      <alignment horizontal="left" vertical="center" wrapText="1"/>
    </xf>
    <xf numFmtId="0" fontId="63" fillId="32" borderId="10" xfId="91" applyFont="1" applyFill="1" applyBorder="1" applyAlignment="1">
      <alignment horizontal="center" vertical="center"/>
    </xf>
    <xf numFmtId="178" fontId="4" fillId="32" borderId="10" xfId="92" applyNumberFormat="1" applyFont="1" applyFill="1" applyBorder="1" applyAlignment="1">
      <alignment horizontal="left" vertical="center" wrapText="1"/>
    </xf>
    <xf numFmtId="44" fontId="4" fillId="32" borderId="10" xfId="92" applyFont="1" applyFill="1" applyBorder="1" applyAlignment="1" applyProtection="1">
      <alignment horizontal="left" vertical="center"/>
      <protection hidden="1"/>
    </xf>
    <xf numFmtId="44" fontId="4" fillId="32" borderId="10" xfId="92" applyFont="1" applyFill="1" applyBorder="1" applyAlignment="1">
      <alignment horizontal="left" vertical="center" wrapText="1"/>
    </xf>
    <xf numFmtId="44" fontId="57" fillId="0" borderId="0" xfId="92" applyFont="1" applyAlignment="1" applyProtection="1">
      <alignment horizontal="center" vertical="center"/>
      <protection locked="0"/>
    </xf>
    <xf numFmtId="44" fontId="58" fillId="22" borderId="0" xfId="92" applyFont="1" applyFill="1" applyBorder="1" applyAlignment="1" applyProtection="1">
      <alignment horizontal="left" vertical="center" wrapText="1"/>
      <protection locked="0"/>
    </xf>
    <xf numFmtId="0" fontId="64" fillId="32" borderId="10" xfId="91" applyFont="1" applyFill="1" applyBorder="1" applyAlignment="1">
      <alignment horizontal="left" vertical="center"/>
    </xf>
    <xf numFmtId="0" fontId="64" fillId="32" borderId="10" xfId="91" applyFont="1" applyFill="1" applyBorder="1" applyAlignment="1">
      <alignment horizontal="left" vertical="center" wrapText="1"/>
    </xf>
    <xf numFmtId="0" fontId="64" fillId="32" borderId="10" xfId="91" applyFont="1" applyFill="1" applyBorder="1" applyAlignment="1">
      <alignment horizontal="center" vertical="center"/>
    </xf>
    <xf numFmtId="178" fontId="56" fillId="32" borderId="10" xfId="92" applyNumberFormat="1" applyFont="1" applyFill="1" applyBorder="1" applyAlignment="1">
      <alignment horizontal="left" vertical="center" wrapText="1"/>
    </xf>
    <xf numFmtId="44" fontId="56" fillId="32" borderId="10" xfId="92" applyFont="1" applyFill="1" applyBorder="1" applyAlignment="1" applyProtection="1">
      <alignment horizontal="left" vertical="center"/>
      <protection hidden="1"/>
    </xf>
    <xf numFmtId="0" fontId="63" fillId="0" borderId="10" xfId="91" applyFont="1" applyBorder="1" applyAlignment="1">
      <alignment horizontal="center" vertical="center" wrapText="1"/>
    </xf>
    <xf numFmtId="44" fontId="57" fillId="0" borderId="0" xfId="92" applyFont="1" applyFill="1" applyAlignment="1" applyProtection="1">
      <alignment horizontal="center" vertical="center" wrapText="1"/>
      <protection locked="0"/>
    </xf>
    <xf numFmtId="44" fontId="57" fillId="0" borderId="0" xfId="92" applyFont="1" applyFill="1" applyAlignment="1" applyProtection="1">
      <alignment horizontal="left" vertical="center"/>
      <protection locked="0"/>
    </xf>
    <xf numFmtId="0" fontId="57" fillId="0" borderId="0" xfId="91" applyFont="1" applyAlignment="1" applyProtection="1">
      <alignment horizontal="center" vertical="center"/>
      <protection locked="0"/>
    </xf>
    <xf numFmtId="178" fontId="0" fillId="0" borderId="0" xfId="92" applyNumberFormat="1" applyFont="1" applyProtection="1">
      <protection locked="0"/>
    </xf>
    <xf numFmtId="44" fontId="1" fillId="33" borderId="0" xfId="91" applyNumberFormat="1" applyFill="1" applyProtection="1">
      <protection locked="0"/>
    </xf>
    <xf numFmtId="0" fontId="65" fillId="0" borderId="0" xfId="91" applyFont="1" applyProtection="1">
      <protection locked="0"/>
    </xf>
    <xf numFmtId="44" fontId="0" fillId="33" borderId="0" xfId="92" applyFont="1" applyFill="1" applyProtection="1">
      <protection locked="0"/>
    </xf>
    <xf numFmtId="0" fontId="66" fillId="0" borderId="0" xfId="0" applyFont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6" fillId="0" borderId="0" xfId="0" applyFont="1" applyAlignment="1">
      <alignment horizontal="center" vertical="center"/>
    </xf>
    <xf numFmtId="44" fontId="66" fillId="0" borderId="0" xfId="85" applyFont="1" applyAlignment="1">
      <alignment vertical="center"/>
    </xf>
    <xf numFmtId="9" fontId="66" fillId="0" borderId="0" xfId="0" applyNumberFormat="1" applyFont="1" applyAlignment="1">
      <alignment horizontal="center" vertical="center"/>
    </xf>
    <xf numFmtId="44" fontId="66" fillId="0" borderId="0" xfId="85" applyFont="1" applyAlignment="1">
      <alignment horizontal="right" vertical="center"/>
    </xf>
    <xf numFmtId="164" fontId="66" fillId="0" borderId="0" xfId="0" applyNumberFormat="1" applyFont="1" applyAlignment="1">
      <alignment horizontal="center" vertical="center" wrapText="1"/>
    </xf>
    <xf numFmtId="1" fontId="66" fillId="0" borderId="0" xfId="0" applyNumberFormat="1" applyFont="1" applyAlignment="1">
      <alignment horizontal="center" vertical="center" wrapText="1"/>
    </xf>
    <xf numFmtId="44" fontId="66" fillId="0" borderId="0" xfId="85" applyFont="1" applyAlignment="1">
      <alignment horizontal="center" vertical="center" wrapText="1"/>
    </xf>
    <xf numFmtId="0" fontId="66" fillId="0" borderId="1" xfId="0" applyFont="1" applyBorder="1" applyAlignment="1">
      <alignment horizontal="center" vertical="center"/>
    </xf>
    <xf numFmtId="0" fontId="66" fillId="0" borderId="1" xfId="0" quotePrefix="1" applyFont="1" applyBorder="1" applyAlignment="1">
      <alignment horizontal="center" vertical="center"/>
    </xf>
    <xf numFmtId="177" fontId="66" fillId="0" borderId="0" xfId="0" quotePrefix="1" applyNumberFormat="1" applyFont="1" applyAlignment="1">
      <alignment horizontal="center" vertical="center" wrapText="1"/>
    </xf>
    <xf numFmtId="44" fontId="66" fillId="0" borderId="0" xfId="0" applyNumberFormat="1" applyFont="1" applyAlignment="1">
      <alignment horizontal="center" vertical="center"/>
    </xf>
    <xf numFmtId="1" fontId="66" fillId="0" borderId="0" xfId="0" quotePrefix="1" applyNumberFormat="1" applyFont="1" applyAlignment="1">
      <alignment horizontal="center" vertical="center"/>
    </xf>
    <xf numFmtId="177" fontId="66" fillId="0" borderId="0" xfId="0" quotePrefix="1" applyNumberFormat="1" applyFont="1" applyAlignment="1">
      <alignment horizontal="center" vertical="center"/>
    </xf>
    <xf numFmtId="4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66" fillId="0" borderId="0" xfId="0" applyFont="1" applyAlignment="1">
      <alignment horizontal="center" vertical="center" wrapText="1"/>
    </xf>
    <xf numFmtId="164" fontId="66" fillId="0" borderId="1" xfId="0" applyNumberFormat="1" applyFont="1" applyBorder="1" applyAlignment="1">
      <alignment horizontal="center" vertical="center" wrapText="1"/>
    </xf>
    <xf numFmtId="164" fontId="66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0" fillId="0" borderId="0" xfId="0" applyNumberFormat="1"/>
    <xf numFmtId="0" fontId="0" fillId="0" borderId="0" xfId="0"/>
    <xf numFmtId="0" fontId="62" fillId="32" borderId="17" xfId="91" applyFont="1" applyFill="1" applyBorder="1" applyAlignment="1" applyProtection="1">
      <alignment horizontal="center"/>
      <protection locked="0"/>
    </xf>
    <xf numFmtId="0" fontId="62" fillId="32" borderId="0" xfId="91" applyFont="1" applyFill="1" applyAlignment="1" applyProtection="1">
      <alignment horizontal="center"/>
      <protection locked="0"/>
    </xf>
    <xf numFmtId="0" fontId="63" fillId="0" borderId="17" xfId="91" applyFont="1" applyBorder="1" applyAlignment="1">
      <alignment horizontal="left" vertical="center" wrapText="1"/>
    </xf>
    <xf numFmtId="0" fontId="63" fillId="0" borderId="0" xfId="91" applyFont="1" applyAlignment="1">
      <alignment horizontal="left" vertical="center" wrapText="1"/>
    </xf>
  </cellXfs>
  <cellStyles count="9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rgs.style" xfId="25" xr:uid="{00000000-0005-0000-0000-000018000000}"/>
    <cellStyle name="AutoFormat Options" xfId="26" xr:uid="{00000000-0005-0000-0000-000019000000}"/>
    <cellStyle name="Bad" xfId="27" builtinId="27" customBuiltin="1"/>
    <cellStyle name="Border" xfId="28" xr:uid="{00000000-0005-0000-0000-00001B000000}"/>
    <cellStyle name="Calc Currency (0)" xfId="29" xr:uid="{00000000-0005-0000-0000-00001C000000}"/>
    <cellStyle name="Calculation" xfId="30" builtinId="22" customBuiltin="1"/>
    <cellStyle name="Check Cell" xfId="31" builtinId="23" customBuiltin="1"/>
    <cellStyle name="Copied" xfId="32" xr:uid="{00000000-0005-0000-0000-00001F000000}"/>
    <cellStyle name="COST1" xfId="33" xr:uid="{00000000-0005-0000-0000-000020000000}"/>
    <cellStyle name="Currency" xfId="85" builtinId="4"/>
    <cellStyle name="Currency 2" xfId="82" xr:uid="{00000000-0005-0000-0000-000022000000}"/>
    <cellStyle name="Currency 3" xfId="90" xr:uid="{D60322CC-E519-4009-9903-6E62DAFE9204}"/>
    <cellStyle name="Currency 4" xfId="92" xr:uid="{6011CBB1-E6DE-4FE9-8B3E-6694DCC46345}"/>
    <cellStyle name="Dezimal [0]_Compiling Utility Macros" xfId="34" xr:uid="{00000000-0005-0000-0000-000023000000}"/>
    <cellStyle name="Dezimal_Compiling Utility Macros" xfId="35" xr:uid="{00000000-0005-0000-0000-000024000000}"/>
    <cellStyle name="Entered" xfId="36" xr:uid="{00000000-0005-0000-0000-000025000000}"/>
    <cellStyle name="Explanatory Text" xfId="37" builtinId="53" customBuiltin="1"/>
    <cellStyle name="Good" xfId="38" builtinId="26" customBuiltin="1"/>
    <cellStyle name="Grey" xfId="39" xr:uid="{00000000-0005-0000-0000-000028000000}"/>
    <cellStyle name="Header1" xfId="40" xr:uid="{00000000-0005-0000-0000-000029000000}"/>
    <cellStyle name="Header2" xfId="41" xr:uid="{00000000-0005-0000-0000-00002A000000}"/>
    <cellStyle name="Heading 1" xfId="42" builtinId="16" customBuiltin="1"/>
    <cellStyle name="Heading 2" xfId="43" builtinId="17" customBuiltin="1"/>
    <cellStyle name="Heading 3" xfId="44" builtinId="18" customBuiltin="1"/>
    <cellStyle name="Heading 4" xfId="45" builtinId="19" customBuiltin="1"/>
    <cellStyle name="HEADINGS" xfId="46" xr:uid="{00000000-0005-0000-0000-00002F000000}"/>
    <cellStyle name="HEADINGSTOP" xfId="47" xr:uid="{00000000-0005-0000-0000-000030000000}"/>
    <cellStyle name="Hyperlink" xfId="88" builtinId="8"/>
    <cellStyle name="Input" xfId="48" builtinId="20" customBuiltin="1"/>
    <cellStyle name="Input [yellow]" xfId="49" xr:uid="{00000000-0005-0000-0000-000032000000}"/>
    <cellStyle name="Input Cells" xfId="50" xr:uid="{00000000-0005-0000-0000-000033000000}"/>
    <cellStyle name="Jun" xfId="51" xr:uid="{00000000-0005-0000-0000-000034000000}"/>
    <cellStyle name="Linked Cell" xfId="52" builtinId="24" customBuiltin="1"/>
    <cellStyle name="Linked Cells" xfId="53" xr:uid="{00000000-0005-0000-0000-000036000000}"/>
    <cellStyle name="Milliers [0]_!!!GO" xfId="54" xr:uid="{00000000-0005-0000-0000-000037000000}"/>
    <cellStyle name="Milliers_!!!GO" xfId="55" xr:uid="{00000000-0005-0000-0000-000038000000}"/>
    <cellStyle name="Monétaire [0]_!!!GO" xfId="56" xr:uid="{00000000-0005-0000-0000-000039000000}"/>
    <cellStyle name="Monétaire_!!!GO" xfId="57" xr:uid="{00000000-0005-0000-0000-00003A000000}"/>
    <cellStyle name="Neutral" xfId="58" builtinId="28" customBuiltin="1"/>
    <cellStyle name="Normal" xfId="0" builtinId="0"/>
    <cellStyle name="Normal - Style1" xfId="59" xr:uid="{00000000-0005-0000-0000-00003D000000}"/>
    <cellStyle name="Normal 10" xfId="83" xr:uid="{00000000-0005-0000-0000-00003E000000}"/>
    <cellStyle name="Normal 2" xfId="86" xr:uid="{00000000-0005-0000-0000-00003F000000}"/>
    <cellStyle name="Normal 2 2" xfId="81" xr:uid="{00000000-0005-0000-0000-000040000000}"/>
    <cellStyle name="Normal 2 3" xfId="84" xr:uid="{00000000-0005-0000-0000-000041000000}"/>
    <cellStyle name="Normal 3" xfId="87" xr:uid="{00000000-0005-0000-0000-000042000000}"/>
    <cellStyle name="Normal 4" xfId="89" xr:uid="{F937C9FD-78CC-4C29-B04A-D5DDEDF445A3}"/>
    <cellStyle name="Normal 5" xfId="91" xr:uid="{BCBBE469-5C11-488D-A868-6AB6617F2DAE}"/>
    <cellStyle name="Note" xfId="60" builtinId="10" customBuiltin="1"/>
    <cellStyle name="Œ…‹æØ‚è [0.00]_Region Orders (2)" xfId="61" xr:uid="{00000000-0005-0000-0000-000044000000}"/>
    <cellStyle name="Œ…‹æØ‚è_Region Orders (2)" xfId="62" xr:uid="{00000000-0005-0000-0000-000045000000}"/>
    <cellStyle name="Output" xfId="63" builtinId="21" customBuiltin="1"/>
    <cellStyle name="per.style" xfId="64" xr:uid="{00000000-0005-0000-0000-000047000000}"/>
    <cellStyle name="Percent [2]" xfId="65" xr:uid="{00000000-0005-0000-0000-000048000000}"/>
    <cellStyle name="pricing" xfId="66" xr:uid="{00000000-0005-0000-0000-000049000000}"/>
    <cellStyle name="PSChar" xfId="67" xr:uid="{00000000-0005-0000-0000-00004A000000}"/>
    <cellStyle name="regstoresfromspecstores" xfId="68" xr:uid="{00000000-0005-0000-0000-00004B000000}"/>
    <cellStyle name="RevList" xfId="69" xr:uid="{00000000-0005-0000-0000-00004C000000}"/>
    <cellStyle name="SHADEDSTORES" xfId="70" xr:uid="{00000000-0005-0000-0000-00004D000000}"/>
    <cellStyle name="specstores" xfId="71" xr:uid="{00000000-0005-0000-0000-00004E000000}"/>
    <cellStyle name="Standard_Anpassen der Amortisation" xfId="72" xr:uid="{00000000-0005-0000-0000-00004F000000}"/>
    <cellStyle name="Subtotal" xfId="73" xr:uid="{00000000-0005-0000-0000-000050000000}"/>
    <cellStyle name="SubTotal1Num" xfId="74" xr:uid="{00000000-0005-0000-0000-000051000000}"/>
    <cellStyle name="SubTotal1Text" xfId="75" xr:uid="{00000000-0005-0000-0000-000052000000}"/>
    <cellStyle name="Title" xfId="76" builtinId="15" customBuiltin="1"/>
    <cellStyle name="Total" xfId="77" builtinId="25" customBuiltin="1"/>
    <cellStyle name="Währung [0]_Compiling Utility Macros" xfId="78" xr:uid="{00000000-0005-0000-0000-000055000000}"/>
    <cellStyle name="Währung_Compiling Utility Macros" xfId="79" xr:uid="{00000000-0005-0000-0000-000056000000}"/>
    <cellStyle name="Warning Text" xfId="80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nald/Documents/DJDINC/DJD%20CD%202010-13/Springfield%20IL/E-Rate%202015/Copy%20of%20Springfield%202015%20(2)%20w-isbe%20data%20djd%2002-25-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ummary 2015"/>
      <sheetName val="Log"/>
      <sheetName val="470 Summary"/>
      <sheetName val="Vendor Response Log"/>
      <sheetName val="Bidding Matrix"/>
      <sheetName val="Calendar"/>
      <sheetName val="FY2015 Info Schools"/>
      <sheetName val="Entity List &amp; Discounts"/>
      <sheetName val="Call One"/>
      <sheetName val="Verizon Wireless"/>
      <sheetName val="Office of Public Utilities"/>
      <sheetName val="ICN"/>
      <sheetName val="Co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C3" t="str">
            <v>SPRINGFIELD SCHOOL DIST 186</v>
          </cell>
        </row>
        <row r="4">
          <cell r="H4" t="str">
            <v>Individual School</v>
          </cell>
        </row>
        <row r="5">
          <cell r="H5" t="str">
            <v>School District</v>
          </cell>
        </row>
        <row r="6">
          <cell r="H6" t="str">
            <v>Library</v>
          </cell>
        </row>
        <row r="7">
          <cell r="H7" t="str">
            <v>Consortium</v>
          </cell>
        </row>
        <row r="8">
          <cell r="H8" t="str">
            <v>State - all public schools</v>
          </cell>
        </row>
        <row r="9">
          <cell r="H9" t="str">
            <v>State - all non-public schools</v>
          </cell>
        </row>
        <row r="10">
          <cell r="H10" t="str">
            <v>State - Libraries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3"/>
  <sheetViews>
    <sheetView tabSelected="1" view="pageLayout" zoomScaleNormal="100" workbookViewId="0">
      <selection activeCell="E13" sqref="E13"/>
    </sheetView>
  </sheetViews>
  <sheetFormatPr defaultColWidth="15.81640625" defaultRowHeight="10"/>
  <cols>
    <col min="1" max="1" width="4.453125" style="27" customWidth="1"/>
    <col min="2" max="2" width="3.54296875" style="27" customWidth="1"/>
    <col min="3" max="3" width="6.81640625" style="28" customWidth="1"/>
    <col min="4" max="4" width="11.81640625" style="18" customWidth="1"/>
    <col min="5" max="5" width="10" style="93" customWidth="1"/>
    <col min="6" max="6" width="9.54296875" style="27" customWidth="1"/>
    <col min="7" max="7" width="9" style="18" customWidth="1"/>
    <col min="8" max="8" width="10.81640625" style="89" customWidth="1"/>
    <col min="9" max="9" width="10.81640625" style="89" hidden="1" customWidth="1"/>
    <col min="10" max="10" width="5.54296875" style="18" customWidth="1"/>
    <col min="11" max="12" width="10.6328125" style="89" customWidth="1"/>
    <col min="13" max="13" width="16.81640625" style="32" hidden="1" customWidth="1"/>
    <col min="14" max="14" width="14.54296875" style="35" customWidth="1"/>
    <col min="15" max="15" width="7.1796875" style="27" customWidth="1"/>
    <col min="16" max="16" width="7.81640625" style="32" customWidth="1"/>
    <col min="17" max="17" width="8.90625" style="32" bestFit="1" customWidth="1"/>
    <col min="18" max="18" width="11.1796875" style="26" customWidth="1"/>
    <col min="19" max="21" width="7.1796875" style="27" customWidth="1"/>
    <col min="22" max="22" width="6.81640625" style="27" customWidth="1"/>
    <col min="23" max="23" width="14" style="27" customWidth="1"/>
    <col min="24" max="24" width="7.81640625" style="30" customWidth="1"/>
    <col min="25" max="25" width="8" style="31" customWidth="1"/>
    <col min="26" max="26" width="8.453125" style="31" customWidth="1"/>
    <col min="27" max="27" width="12.1796875" style="31" customWidth="1"/>
    <col min="28" max="28" width="31.81640625" style="1" customWidth="1"/>
    <col min="29" max="16384" width="15.81640625" style="18"/>
  </cols>
  <sheetData>
    <row r="1" spans="1:28" s="25" customFormat="1" ht="46.5" customHeight="1">
      <c r="A1" s="67" t="s">
        <v>17</v>
      </c>
      <c r="B1" s="67"/>
      <c r="C1" s="67" t="s">
        <v>16</v>
      </c>
      <c r="D1" s="67" t="s">
        <v>1</v>
      </c>
      <c r="E1" s="67" t="s">
        <v>71</v>
      </c>
      <c r="F1" s="67" t="s">
        <v>38</v>
      </c>
      <c r="G1" s="67" t="s">
        <v>39</v>
      </c>
      <c r="H1" s="87" t="s">
        <v>40</v>
      </c>
      <c r="I1" s="87" t="s">
        <v>62</v>
      </c>
      <c r="J1" s="68" t="s">
        <v>2</v>
      </c>
      <c r="K1" s="87" t="s">
        <v>3</v>
      </c>
      <c r="L1" s="87" t="s">
        <v>5</v>
      </c>
      <c r="M1" s="67" t="s">
        <v>41</v>
      </c>
      <c r="N1" s="67" t="s">
        <v>70</v>
      </c>
      <c r="O1" s="67" t="s">
        <v>25</v>
      </c>
      <c r="P1" s="67" t="s">
        <v>23</v>
      </c>
      <c r="Q1" s="67" t="s">
        <v>61</v>
      </c>
      <c r="R1" s="69" t="s">
        <v>52</v>
      </c>
      <c r="S1" s="67" t="s">
        <v>57</v>
      </c>
      <c r="T1" s="67" t="s">
        <v>58</v>
      </c>
      <c r="U1" s="67" t="s">
        <v>55</v>
      </c>
      <c r="V1" s="67" t="s">
        <v>22</v>
      </c>
      <c r="W1" s="67" t="s">
        <v>26</v>
      </c>
      <c r="X1" s="72" t="s">
        <v>21</v>
      </c>
      <c r="Y1" s="73" t="s">
        <v>20</v>
      </c>
      <c r="Z1" s="73" t="s">
        <v>51</v>
      </c>
      <c r="AA1" s="24" t="s">
        <v>45</v>
      </c>
      <c r="AB1" s="15" t="s">
        <v>18</v>
      </c>
    </row>
    <row r="2" spans="1:28" ht="58.75" customHeight="1">
      <c r="A2" s="35">
        <v>1.1000000000000001</v>
      </c>
      <c r="B2" s="82" t="s">
        <v>64</v>
      </c>
      <c r="C2" s="17" t="s">
        <v>69</v>
      </c>
      <c r="D2" s="136"/>
      <c r="E2" s="136"/>
      <c r="F2" s="137"/>
      <c r="G2" s="138"/>
      <c r="H2" s="139"/>
      <c r="I2" s="139"/>
      <c r="J2" s="140"/>
      <c r="K2" s="141"/>
      <c r="L2" s="141"/>
      <c r="M2" s="136"/>
      <c r="N2" s="142"/>
      <c r="O2" s="138"/>
      <c r="P2" s="143"/>
      <c r="Q2" s="144"/>
      <c r="R2" s="144"/>
      <c r="S2" s="145"/>
      <c r="T2" s="145"/>
      <c r="U2" s="145"/>
      <c r="V2" s="145"/>
      <c r="W2" s="146"/>
      <c r="X2" s="145"/>
      <c r="Y2" s="147"/>
      <c r="Z2" s="147"/>
      <c r="AA2" s="38"/>
      <c r="AB2" s="16"/>
    </row>
    <row r="3" spans="1:28" s="22" customFormat="1" ht="28" customHeight="1">
      <c r="A3" s="57"/>
      <c r="B3" s="57"/>
      <c r="C3" s="58"/>
      <c r="D3" s="59" t="s">
        <v>50</v>
      </c>
      <c r="E3" s="60"/>
      <c r="F3" s="58"/>
      <c r="G3" s="57"/>
      <c r="H3" s="88">
        <f>SUM(H2)</f>
        <v>0</v>
      </c>
      <c r="I3" s="88">
        <f>SUM(I2)</f>
        <v>0</v>
      </c>
      <c r="J3" s="63"/>
      <c r="K3" s="88">
        <f>SUM(K2)</f>
        <v>0</v>
      </c>
      <c r="L3" s="88">
        <f>SUM(L2)</f>
        <v>0</v>
      </c>
      <c r="M3" s="61"/>
      <c r="N3" s="65"/>
      <c r="O3" s="57"/>
      <c r="P3" s="61"/>
      <c r="Q3" s="61"/>
      <c r="R3" s="66"/>
      <c r="S3" s="57"/>
      <c r="T3" s="57"/>
      <c r="U3" s="57"/>
      <c r="V3" s="57"/>
      <c r="W3" s="57"/>
      <c r="X3" s="70"/>
      <c r="Y3" s="71"/>
      <c r="Z3" s="71"/>
      <c r="AA3" s="23"/>
      <c r="AB3" s="21"/>
    </row>
    <row r="4" spans="1:28" ht="45" customHeight="1">
      <c r="A4" s="35">
        <v>2.1</v>
      </c>
      <c r="B4" s="152" t="s">
        <v>65</v>
      </c>
      <c r="C4" s="17" t="s">
        <v>42</v>
      </c>
      <c r="D4" s="136"/>
      <c r="E4" s="136"/>
      <c r="F4" s="137"/>
      <c r="G4" s="138"/>
      <c r="H4" s="139"/>
      <c r="I4" s="139"/>
      <c r="J4" s="140"/>
      <c r="K4" s="141"/>
      <c r="L4" s="141"/>
      <c r="M4" s="153"/>
      <c r="N4" s="154"/>
      <c r="O4" s="138"/>
      <c r="P4" s="148"/>
      <c r="Q4" s="148"/>
      <c r="R4" s="148"/>
      <c r="S4" s="138"/>
      <c r="T4" s="138"/>
      <c r="U4" s="138"/>
      <c r="V4" s="138"/>
      <c r="W4" s="149"/>
      <c r="X4" s="150"/>
      <c r="Y4" s="147"/>
      <c r="Z4" s="147"/>
      <c r="AA4" s="151"/>
      <c r="AB4" s="16"/>
    </row>
    <row r="5" spans="1:28" ht="36.75" customHeight="1">
      <c r="A5" s="35">
        <v>2.2000000000000002</v>
      </c>
      <c r="B5" s="152"/>
      <c r="C5" s="17" t="s">
        <v>43</v>
      </c>
      <c r="D5" s="136"/>
      <c r="E5" s="136"/>
      <c r="F5" s="137"/>
      <c r="G5" s="138"/>
      <c r="H5" s="139"/>
      <c r="I5" s="139"/>
      <c r="J5" s="140"/>
      <c r="K5" s="141"/>
      <c r="L5" s="141"/>
      <c r="M5" s="153"/>
      <c r="N5" s="155"/>
      <c r="O5" s="138"/>
      <c r="P5" s="148"/>
      <c r="Q5" s="148"/>
      <c r="R5" s="148"/>
      <c r="S5" s="138"/>
      <c r="T5" s="138"/>
      <c r="U5" s="138"/>
      <c r="V5" s="138"/>
      <c r="W5" s="149"/>
      <c r="X5" s="150"/>
      <c r="Y5" s="147"/>
      <c r="Z5" s="147"/>
      <c r="AA5" s="151"/>
      <c r="AB5" s="18"/>
    </row>
    <row r="6" spans="1:28" s="22" customFormat="1" ht="30" customHeight="1">
      <c r="A6" s="57"/>
      <c r="B6" s="57"/>
      <c r="C6" s="58"/>
      <c r="D6" s="59" t="s">
        <v>56</v>
      </c>
      <c r="E6" s="60"/>
      <c r="F6" s="58"/>
      <c r="G6" s="57"/>
      <c r="H6" s="88">
        <f>SUM(H4:H5)</f>
        <v>0</v>
      </c>
      <c r="I6" s="88">
        <f>SUM(I4:I5)</f>
        <v>0</v>
      </c>
      <c r="J6" s="85"/>
      <c r="K6" s="88">
        <f>SUM(K4:K5)</f>
        <v>0</v>
      </c>
      <c r="L6" s="88">
        <f>SUM(L4:L5)</f>
        <v>0</v>
      </c>
      <c r="M6" s="62"/>
      <c r="N6" s="65"/>
      <c r="O6" s="57"/>
      <c r="P6" s="64"/>
      <c r="Q6" s="64"/>
      <c r="R6" s="66"/>
      <c r="S6" s="57"/>
      <c r="T6" s="57"/>
      <c r="U6" s="57"/>
      <c r="V6" s="57"/>
      <c r="W6" s="57"/>
      <c r="X6" s="70"/>
      <c r="Y6" s="71"/>
      <c r="Z6" s="71"/>
      <c r="AA6" s="23"/>
      <c r="AB6" s="21"/>
    </row>
    <row r="7" spans="1:28" s="22" customFormat="1" ht="30" customHeight="1">
      <c r="A7" s="57"/>
      <c r="B7" s="57"/>
      <c r="C7" s="58"/>
      <c r="D7" s="59" t="s">
        <v>44</v>
      </c>
      <c r="E7" s="60"/>
      <c r="F7" s="58"/>
      <c r="G7" s="57"/>
      <c r="H7" s="88">
        <f>+H3+H6</f>
        <v>0</v>
      </c>
      <c r="I7" s="88">
        <f>+I3+I6</f>
        <v>0</v>
      </c>
      <c r="J7" s="63"/>
      <c r="K7" s="88">
        <f>+K3+K6</f>
        <v>0</v>
      </c>
      <c r="L7" s="88">
        <f>+L3+L6</f>
        <v>0</v>
      </c>
      <c r="M7" s="64"/>
      <c r="N7" s="65"/>
      <c r="O7" s="57"/>
      <c r="P7" s="64"/>
      <c r="Q7" s="64"/>
      <c r="R7" s="66"/>
      <c r="S7" s="57"/>
      <c r="T7" s="57"/>
      <c r="U7" s="57"/>
      <c r="V7" s="57"/>
      <c r="W7" s="57"/>
      <c r="X7" s="70"/>
      <c r="Y7" s="71"/>
      <c r="Z7" s="71"/>
      <c r="AA7" s="23"/>
      <c r="AB7" s="21"/>
    </row>
    <row r="8" spans="1:28">
      <c r="A8" s="36" t="s">
        <v>24</v>
      </c>
      <c r="D8" s="26"/>
      <c r="M8" s="29"/>
      <c r="P8" s="29"/>
      <c r="Q8" s="29"/>
    </row>
    <row r="9" spans="1:28">
      <c r="G9" s="74"/>
      <c r="M9" s="29"/>
      <c r="P9" s="29"/>
      <c r="Q9" s="29"/>
    </row>
    <row r="10" spans="1:28">
      <c r="E10" s="33"/>
      <c r="M10" s="29"/>
      <c r="P10" s="29"/>
      <c r="Q10" s="29"/>
    </row>
    <row r="11" spans="1:28">
      <c r="E11" s="33"/>
      <c r="M11" s="29"/>
      <c r="P11" s="29"/>
      <c r="Q11" s="81"/>
    </row>
    <row r="12" spans="1:28" ht="15.5">
      <c r="M12" s="46"/>
    </row>
    <row r="13" spans="1:28" ht="15.5">
      <c r="M13" s="47"/>
    </row>
  </sheetData>
  <mergeCells count="4">
    <mergeCell ref="AA4:AA5"/>
    <mergeCell ref="B4:B5"/>
    <mergeCell ref="M4:M5"/>
    <mergeCell ref="N4:N5"/>
  </mergeCells>
  <phoneticPr fontId="0" type="noConversion"/>
  <printOptions gridLines="1"/>
  <pageMargins left="0.5" right="0.64" top="0.93" bottom="0.74" header="0.32" footer="0.5"/>
  <pageSetup fitToHeight="0" orientation="landscape" r:id="rId1"/>
  <headerFooter alignWithMargins="0">
    <oddHeader>&amp;L&amp;"Arial,Italic"(School District) Confidential&amp;C&amp;"Arial,Bold"&amp;12Your School District&amp;"Arial,Regular"&amp;10
E-Rate Projects 2026&amp;R&amp;D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6"/>
  <sheetViews>
    <sheetView workbookViewId="0">
      <selection activeCell="A2" sqref="A2:U32"/>
    </sheetView>
  </sheetViews>
  <sheetFormatPr defaultRowHeight="12.5"/>
  <cols>
    <col min="1" max="1" width="9.1796875" style="44"/>
    <col min="5" max="5" width="5.81640625" style="45" customWidth="1"/>
    <col min="6" max="7" width="9.1796875" style="45"/>
    <col min="8" max="10" width="5.81640625" customWidth="1"/>
    <col min="11" max="11" width="9.1796875" style="45"/>
    <col min="12" max="12" width="29.54296875" customWidth="1"/>
  </cols>
  <sheetData>
    <row r="1" spans="1:14" ht="26.25" customHeight="1">
      <c r="A1" s="40" t="s">
        <v>27</v>
      </c>
      <c r="B1" s="41" t="s">
        <v>28</v>
      </c>
      <c r="C1" s="41" t="s">
        <v>29</v>
      </c>
      <c r="D1" s="41" t="s">
        <v>30</v>
      </c>
      <c r="E1" s="41" t="s">
        <v>31</v>
      </c>
      <c r="F1" s="41" t="s">
        <v>32</v>
      </c>
      <c r="G1" s="41" t="s">
        <v>33</v>
      </c>
      <c r="H1" s="42" t="s">
        <v>34</v>
      </c>
      <c r="I1" s="42" t="s">
        <v>35</v>
      </c>
      <c r="J1" s="42" t="s">
        <v>36</v>
      </c>
      <c r="K1" s="41" t="s">
        <v>37</v>
      </c>
      <c r="L1" s="41" t="s">
        <v>18</v>
      </c>
      <c r="M1" s="43"/>
      <c r="N1" s="43"/>
    </row>
    <row r="2" spans="1:14">
      <c r="E2" s="91"/>
      <c r="F2" s="91"/>
      <c r="G2" s="91"/>
      <c r="L2" s="83"/>
    </row>
    <row r="3" spans="1:14">
      <c r="L3" s="37"/>
    </row>
    <row r="4" spans="1:14" ht="14.5">
      <c r="L4" s="83"/>
      <c r="M4" s="34"/>
    </row>
    <row r="5" spans="1:14">
      <c r="L5" s="37"/>
      <c r="M5" s="86"/>
    </row>
    <row r="6" spans="1:14">
      <c r="L6" s="83"/>
    </row>
    <row r="7" spans="1:14">
      <c r="L7" s="37"/>
    </row>
    <row r="8" spans="1:14" ht="13">
      <c r="A8" s="39"/>
      <c r="E8"/>
      <c r="L8" s="83"/>
    </row>
    <row r="9" spans="1:14" ht="13">
      <c r="A9" s="2"/>
      <c r="B9" s="156"/>
      <c r="C9" s="156"/>
      <c r="E9"/>
      <c r="L9" s="37"/>
    </row>
    <row r="10" spans="1:14">
      <c r="A10" s="3"/>
      <c r="B10" s="14"/>
      <c r="C10" s="14"/>
      <c r="D10" s="14"/>
      <c r="E10" s="14"/>
      <c r="L10" s="83"/>
    </row>
    <row r="11" spans="1:14">
      <c r="A11" s="3"/>
      <c r="B11" s="14"/>
      <c r="C11" s="14"/>
      <c r="E11"/>
      <c r="L11" s="83"/>
    </row>
    <row r="12" spans="1:14" ht="13">
      <c r="A12" s="37"/>
      <c r="B12" s="7"/>
      <c r="C12" s="80"/>
      <c r="D12" s="92"/>
      <c r="E12" s="92"/>
      <c r="L12" s="83"/>
    </row>
    <row r="13" spans="1:14" ht="13">
      <c r="A13" s="37"/>
      <c r="B13" s="7"/>
      <c r="C13" s="80"/>
      <c r="D13" s="92"/>
      <c r="E13" s="92"/>
    </row>
    <row r="14" spans="1:14" ht="13">
      <c r="A14" s="37"/>
      <c r="B14" s="7"/>
      <c r="C14" s="80"/>
      <c r="D14" s="92"/>
      <c r="E14" s="92"/>
    </row>
    <row r="15" spans="1:14" ht="13">
      <c r="A15" s="37"/>
      <c r="B15" s="7"/>
      <c r="C15" s="80"/>
      <c r="D15" s="92"/>
      <c r="E15" s="92"/>
    </row>
    <row r="16" spans="1:14" ht="13">
      <c r="A16" s="37"/>
      <c r="B16" s="7"/>
      <c r="C16" s="80"/>
      <c r="D16" s="92"/>
      <c r="E16" s="92"/>
    </row>
    <row r="17" spans="1:12" ht="13">
      <c r="A17" s="37"/>
      <c r="B17" s="7"/>
      <c r="C17" s="80"/>
      <c r="D17" s="92"/>
      <c r="E17" s="92"/>
    </row>
    <row r="18" spans="1:12" ht="13">
      <c r="A18" s="37"/>
      <c r="B18" s="7"/>
      <c r="C18" s="80"/>
      <c r="D18" s="92"/>
      <c r="E18" s="92"/>
    </row>
    <row r="19" spans="1:12" ht="13">
      <c r="A19" s="37"/>
      <c r="B19" s="7"/>
      <c r="C19" s="80"/>
      <c r="D19" s="92"/>
      <c r="E19" s="92"/>
    </row>
    <row r="20" spans="1:12" ht="14.5">
      <c r="A20" s="4"/>
      <c r="B20" s="34"/>
      <c r="C20" s="80"/>
      <c r="E20"/>
    </row>
    <row r="21" spans="1:12">
      <c r="A21" s="3"/>
      <c r="B21" s="6"/>
      <c r="C21" s="6"/>
      <c r="D21" s="8"/>
      <c r="E21" s="8"/>
    </row>
    <row r="22" spans="1:12">
      <c r="A22" s="3"/>
      <c r="B22" s="11"/>
      <c r="C22" s="8"/>
      <c r="D22" s="8"/>
      <c r="E22" s="8"/>
    </row>
    <row r="23" spans="1:12">
      <c r="A23" s="3"/>
      <c r="B23" s="11"/>
      <c r="C23" s="8"/>
      <c r="D23" s="8"/>
      <c r="E23" s="8"/>
    </row>
    <row r="25" spans="1:12">
      <c r="L25" s="37"/>
    </row>
    <row r="26" spans="1:12">
      <c r="L26" s="37"/>
    </row>
  </sheetData>
  <mergeCells count="1">
    <mergeCell ref="B9:C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0"/>
  <sheetViews>
    <sheetView zoomScaleNormal="100" workbookViewId="0">
      <selection activeCell="B20" sqref="B20"/>
    </sheetView>
  </sheetViews>
  <sheetFormatPr defaultColWidth="11.1796875" defaultRowHeight="12.5"/>
  <cols>
    <col min="1" max="1" width="35.1796875" customWidth="1"/>
    <col min="2" max="2" width="7.54296875" customWidth="1"/>
    <col min="3" max="3" width="8.1796875" customWidth="1"/>
    <col min="4" max="4" width="11.81640625" customWidth="1"/>
    <col min="5" max="5" width="7.81640625" customWidth="1"/>
    <col min="6" max="6" width="12.1796875" style="75" bestFit="1" customWidth="1"/>
    <col min="7" max="18" width="11.1796875" customWidth="1"/>
  </cols>
  <sheetData>
    <row r="1" spans="1:6" ht="15.75" customHeight="1">
      <c r="A1" s="2" t="s">
        <v>6</v>
      </c>
      <c r="B1" s="157"/>
      <c r="C1" s="156"/>
      <c r="D1" s="156"/>
      <c r="E1" s="156"/>
    </row>
    <row r="2" spans="1:6">
      <c r="A2" s="3" t="s">
        <v>7</v>
      </c>
      <c r="B2" s="13" t="s">
        <v>8</v>
      </c>
      <c r="C2" s="14" t="s">
        <v>9</v>
      </c>
      <c r="D2" s="14" t="s">
        <v>10</v>
      </c>
      <c r="E2" s="14" t="s">
        <v>53</v>
      </c>
      <c r="F2" s="76" t="s">
        <v>49</v>
      </c>
    </row>
    <row r="3" spans="1:6" ht="13">
      <c r="A3" s="3" t="s">
        <v>11</v>
      </c>
      <c r="B3" s="13" t="s">
        <v>12</v>
      </c>
      <c r="C3" s="14" t="s">
        <v>13</v>
      </c>
      <c r="D3" s="14" t="s">
        <v>14</v>
      </c>
      <c r="E3" s="14" t="s">
        <v>54</v>
      </c>
      <c r="F3" s="90">
        <v>167</v>
      </c>
    </row>
    <row r="4" spans="1:6">
      <c r="A4" s="37"/>
      <c r="D4" s="7"/>
      <c r="E4" s="80"/>
    </row>
    <row r="5" spans="1:6">
      <c r="A5" s="37"/>
      <c r="D5" s="7"/>
      <c r="E5" s="80"/>
    </row>
    <row r="6" spans="1:6">
      <c r="A6" s="37"/>
      <c r="D6" s="7"/>
      <c r="E6" s="80"/>
    </row>
    <row r="7" spans="1:6">
      <c r="A7" s="20"/>
      <c r="D7" s="7"/>
      <c r="E7" s="80"/>
    </row>
    <row r="8" spans="1:6">
      <c r="A8" s="37"/>
      <c r="D8" s="7"/>
      <c r="E8" s="80"/>
    </row>
    <row r="9" spans="1:6">
      <c r="A9" s="20"/>
      <c r="D9" s="7"/>
      <c r="E9" s="80"/>
    </row>
    <row r="10" spans="1:6">
      <c r="A10" s="20"/>
      <c r="D10" s="7"/>
      <c r="E10" s="80"/>
    </row>
    <row r="11" spans="1:6">
      <c r="A11" s="37"/>
      <c r="D11" s="7"/>
      <c r="E11" s="80"/>
    </row>
    <row r="12" spans="1:6" ht="14.5">
      <c r="A12" s="4"/>
      <c r="B12" s="20"/>
      <c r="D12" s="34"/>
      <c r="E12" s="80"/>
    </row>
    <row r="13" spans="1:6" s="8" customFormat="1" ht="11.5">
      <c r="A13" s="3" t="s">
        <v>15</v>
      </c>
      <c r="B13" s="3">
        <f>SUM(B4:B11)</f>
        <v>0</v>
      </c>
      <c r="C13" s="3">
        <f>SUM(C4:C11)</f>
        <v>0</v>
      </c>
      <c r="D13" s="6"/>
      <c r="E13" s="6"/>
      <c r="F13" s="77">
        <f>SUM(F4:F11)</f>
        <v>0</v>
      </c>
    </row>
    <row r="14" spans="1:6" s="8" customFormat="1" ht="11.5">
      <c r="A14" s="3" t="s">
        <v>46</v>
      </c>
      <c r="B14" s="9" t="e">
        <f>+C13/B13</f>
        <v>#DIV/0!</v>
      </c>
      <c r="C14" s="10"/>
      <c r="D14" s="11" t="s">
        <v>0</v>
      </c>
      <c r="F14" s="78"/>
    </row>
    <row r="15" spans="1:6" s="8" customFormat="1" ht="11.5">
      <c r="A15" s="3" t="s">
        <v>47</v>
      </c>
      <c r="B15" s="9"/>
      <c r="C15" s="10"/>
      <c r="D15" s="11"/>
      <c r="F15" s="78"/>
    </row>
    <row r="16" spans="1:6" s="12" customFormat="1" ht="11.5">
      <c r="A16" s="3"/>
      <c r="B16" s="9"/>
      <c r="F16" s="79"/>
    </row>
    <row r="17" spans="1:5">
      <c r="A17" s="3"/>
    </row>
    <row r="18" spans="1:5">
      <c r="A18" s="3" t="s">
        <v>19</v>
      </c>
    </row>
    <row r="19" spans="1:5">
      <c r="A19" s="3"/>
      <c r="B19" s="158"/>
      <c r="C19" s="159"/>
    </row>
    <row r="20" spans="1:5" ht="14.5">
      <c r="A20" s="4"/>
      <c r="B20" s="20"/>
      <c r="D20" s="34"/>
      <c r="E20" s="19"/>
    </row>
    <row r="21" spans="1:5">
      <c r="A21" s="4"/>
      <c r="B21" s="20"/>
      <c r="D21" s="5"/>
      <c r="E21" s="19"/>
    </row>
    <row r="22" spans="1:5">
      <c r="A22" s="4"/>
      <c r="B22" s="20"/>
      <c r="D22" s="5"/>
      <c r="E22" s="19"/>
    </row>
    <row r="23" spans="1:5">
      <c r="A23" s="4"/>
      <c r="B23" s="20"/>
      <c r="D23" s="5"/>
      <c r="E23" s="19"/>
    </row>
    <row r="24" spans="1:5">
      <c r="A24" s="4"/>
      <c r="B24" s="20"/>
      <c r="D24" s="5"/>
      <c r="E24" s="19"/>
    </row>
    <row r="25" spans="1:5">
      <c r="A25" s="4"/>
      <c r="B25" s="20"/>
      <c r="D25" s="5"/>
      <c r="E25" s="19"/>
    </row>
    <row r="26" spans="1:5">
      <c r="A26" s="4"/>
      <c r="B26" s="20"/>
      <c r="D26" s="5"/>
      <c r="E26" s="19"/>
    </row>
    <row r="27" spans="1:5">
      <c r="A27" s="4" t="s">
        <v>67</v>
      </c>
      <c r="D27" s="84">
        <f>167*B13</f>
        <v>0</v>
      </c>
    </row>
    <row r="28" spans="1:5">
      <c r="A28" s="4" t="s">
        <v>63</v>
      </c>
      <c r="D28" s="84"/>
    </row>
    <row r="29" spans="1:5">
      <c r="A29" s="4" t="s">
        <v>66</v>
      </c>
      <c r="D29" s="84"/>
    </row>
    <row r="30" spans="1:5">
      <c r="A30" s="4" t="s">
        <v>68</v>
      </c>
      <c r="D30" s="84">
        <f>+D27-D28-D29</f>
        <v>0</v>
      </c>
    </row>
  </sheetData>
  <mergeCells count="2">
    <mergeCell ref="B1:E1"/>
    <mergeCell ref="B19:C19"/>
  </mergeCells>
  <printOptions gridLines="1"/>
  <pageMargins left="0.75" right="0.75" top="1" bottom="1" header="0.5" footer="0.5"/>
  <pageSetup scale="98" orientation="landscape" r:id="rId1"/>
  <headerFooter alignWithMargins="0"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"/>
  <sheetViews>
    <sheetView workbookViewId="0">
      <selection activeCell="A9" sqref="A9:XFD20"/>
    </sheetView>
  </sheetViews>
  <sheetFormatPr defaultRowHeight="12.5"/>
  <cols>
    <col min="3" max="3" width="10" bestFit="1" customWidth="1"/>
    <col min="4" max="4" width="12.81640625" customWidth="1"/>
    <col min="5" max="5" width="10.81640625" customWidth="1"/>
    <col min="8" max="8" width="10.1796875" bestFit="1" customWidth="1"/>
  </cols>
  <sheetData>
    <row r="1" spans="1:5">
      <c r="A1" s="48">
        <v>2020</v>
      </c>
      <c r="B1" s="49"/>
      <c r="C1" s="50"/>
      <c r="D1" s="50"/>
      <c r="E1" s="49"/>
    </row>
    <row r="2" spans="1:5">
      <c r="A2" s="12" t="s">
        <v>4</v>
      </c>
      <c r="B2" s="8"/>
      <c r="C2" s="51"/>
      <c r="D2" s="51"/>
      <c r="E2" s="8"/>
    </row>
    <row r="3" spans="1:5">
      <c r="A3" s="56"/>
      <c r="B3" s="8"/>
      <c r="C3" s="51"/>
      <c r="D3" s="51" t="s">
        <v>8</v>
      </c>
      <c r="E3" s="8"/>
    </row>
    <row r="4" spans="1:5">
      <c r="A4" s="52"/>
      <c r="B4" s="8">
        <v>1</v>
      </c>
      <c r="C4" s="51"/>
      <c r="D4" s="51"/>
      <c r="E4" s="8"/>
    </row>
    <row r="5" spans="1:5" ht="23">
      <c r="A5" s="53" t="s">
        <v>59</v>
      </c>
      <c r="B5" s="8"/>
      <c r="C5" s="51"/>
      <c r="D5" s="51"/>
      <c r="E5" s="8"/>
    </row>
    <row r="6" spans="1:5" ht="23">
      <c r="A6" s="53" t="s">
        <v>60</v>
      </c>
      <c r="B6" s="8"/>
      <c r="C6" s="51"/>
      <c r="D6" s="51"/>
      <c r="E6" s="8"/>
    </row>
    <row r="7" spans="1:5">
      <c r="A7" s="54" t="s">
        <v>8</v>
      </c>
      <c r="B7" s="12"/>
      <c r="C7" s="55"/>
      <c r="D7" s="51">
        <f>SUM(D4:D6)</f>
        <v>0</v>
      </c>
      <c r="E7" s="8"/>
    </row>
    <row r="8" spans="1:5">
      <c r="A8" s="54" t="s">
        <v>48</v>
      </c>
      <c r="B8" s="12"/>
      <c r="C8" s="55"/>
      <c r="D8" s="55">
        <f>+D7*12</f>
        <v>0</v>
      </c>
      <c r="E8" s="5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B1D1F-BEF7-4C9E-AC60-2FF39BD6659A}">
  <sheetPr>
    <pageSetUpPr fitToPage="1"/>
  </sheetPr>
  <dimension ref="A1:J48"/>
  <sheetViews>
    <sheetView workbookViewId="0">
      <selection sqref="A1:XFD1"/>
    </sheetView>
  </sheetViews>
  <sheetFormatPr defaultColWidth="9.6328125" defaultRowHeight="14.5"/>
  <cols>
    <col min="1" max="1" width="51.08984375" style="96" bestFit="1" customWidth="1"/>
    <col min="2" max="2" width="11.90625" style="96" customWidth="1"/>
    <col min="3" max="3" width="28.90625" style="96" customWidth="1"/>
    <col min="4" max="4" width="8.6328125" style="131" customWidth="1"/>
    <col min="5" max="5" width="12.1796875" style="132" customWidth="1"/>
    <col min="6" max="7" width="12.1796875" style="95" customWidth="1"/>
    <col min="8" max="8" width="12.81640625" style="96" customWidth="1"/>
    <col min="9" max="9" width="19.54296875" style="94" customWidth="1"/>
    <col min="10" max="10" width="9.6328125" style="95"/>
    <col min="11" max="16384" width="9.6328125" style="96"/>
  </cols>
  <sheetData>
    <row r="1" spans="1:10" ht="18.5">
      <c r="A1" s="160"/>
      <c r="B1" s="161"/>
      <c r="C1" s="161"/>
      <c r="D1" s="161"/>
      <c r="E1" s="161"/>
      <c r="F1" s="161"/>
      <c r="G1" s="161"/>
      <c r="H1" s="161"/>
    </row>
    <row r="2" spans="1:10" ht="40" customHeight="1">
      <c r="A2" s="97"/>
      <c r="B2" s="97"/>
      <c r="C2" s="97"/>
      <c r="D2" s="98"/>
      <c r="E2" s="99"/>
      <c r="F2" s="100"/>
      <c r="G2" s="100"/>
      <c r="H2" s="101"/>
      <c r="J2" s="102"/>
    </row>
    <row r="3" spans="1:10" s="111" customFormat="1" ht="25" customHeight="1">
      <c r="A3" s="103"/>
      <c r="B3" s="103"/>
      <c r="C3" s="104"/>
      <c r="D3" s="105"/>
      <c r="E3" s="106"/>
      <c r="F3" s="107"/>
      <c r="G3" s="108"/>
      <c r="H3" s="107"/>
      <c r="I3" s="109"/>
      <c r="J3" s="110"/>
    </row>
    <row r="4" spans="1:10" s="111" customFormat="1" ht="25" customHeight="1">
      <c r="A4" s="103"/>
      <c r="B4" s="103"/>
      <c r="C4" s="104"/>
      <c r="D4" s="105"/>
      <c r="E4" s="106"/>
      <c r="F4" s="107"/>
      <c r="G4" s="108"/>
      <c r="H4" s="107"/>
      <c r="I4" s="109"/>
      <c r="J4" s="110"/>
    </row>
    <row r="5" spans="1:10" s="111" customFormat="1" ht="25" customHeight="1">
      <c r="A5" s="103"/>
      <c r="B5" s="103"/>
      <c r="C5" s="104"/>
      <c r="D5" s="105"/>
      <c r="E5" s="106"/>
      <c r="F5" s="107"/>
      <c r="G5" s="108"/>
      <c r="H5" s="107"/>
      <c r="I5" s="109"/>
      <c r="J5" s="110"/>
    </row>
    <row r="6" spans="1:10" s="111" customFormat="1" ht="25" customHeight="1">
      <c r="A6" s="103"/>
      <c r="B6" s="103"/>
      <c r="C6" s="104"/>
      <c r="D6" s="105"/>
      <c r="E6" s="112"/>
      <c r="F6" s="113"/>
      <c r="G6" s="114"/>
      <c r="H6" s="113"/>
      <c r="I6" s="109"/>
      <c r="J6" s="110"/>
    </row>
    <row r="7" spans="1:10" s="111" customFormat="1" ht="25" customHeight="1">
      <c r="A7" s="103"/>
      <c r="B7" s="103"/>
      <c r="C7" s="104"/>
      <c r="D7" s="105"/>
      <c r="E7" s="112"/>
      <c r="F7" s="113"/>
      <c r="G7" s="114"/>
      <c r="H7" s="113"/>
      <c r="I7" s="109"/>
      <c r="J7" s="110"/>
    </row>
    <row r="8" spans="1:10" s="111" customFormat="1" ht="25" customHeight="1">
      <c r="A8" s="103"/>
      <c r="B8" s="103"/>
      <c r="C8" s="104"/>
      <c r="D8" s="105"/>
      <c r="E8" s="112"/>
      <c r="F8" s="113"/>
      <c r="G8" s="114"/>
      <c r="H8" s="113"/>
      <c r="I8" s="109"/>
      <c r="J8" s="110"/>
    </row>
    <row r="9" spans="1:10" s="111" customFormat="1" ht="25" customHeight="1">
      <c r="A9" s="103"/>
      <c r="B9" s="103"/>
      <c r="C9" s="104"/>
      <c r="D9" s="105"/>
      <c r="E9" s="112"/>
      <c r="F9" s="113"/>
      <c r="G9" s="114"/>
      <c r="H9" s="113"/>
      <c r="I9" s="109"/>
      <c r="J9" s="110"/>
    </row>
    <row r="10" spans="1:10" s="111" customFormat="1" ht="25" customHeight="1">
      <c r="A10" s="103"/>
      <c r="B10" s="103"/>
      <c r="C10" s="104"/>
      <c r="D10" s="105"/>
      <c r="E10" s="112"/>
      <c r="F10" s="113"/>
      <c r="G10" s="114"/>
      <c r="H10" s="113"/>
      <c r="I10" s="109"/>
      <c r="J10" s="110"/>
    </row>
    <row r="11" spans="1:10" s="111" customFormat="1" ht="25" customHeight="1">
      <c r="A11" s="103"/>
      <c r="B11" s="103"/>
      <c r="C11" s="104"/>
      <c r="D11" s="105"/>
      <c r="E11" s="112"/>
      <c r="F11" s="113"/>
      <c r="G11" s="114"/>
      <c r="H11" s="113"/>
      <c r="I11" s="109"/>
      <c r="J11" s="110"/>
    </row>
    <row r="12" spans="1:10" s="111" customFormat="1" ht="9" customHeight="1">
      <c r="A12" s="115"/>
      <c r="B12" s="115"/>
      <c r="C12" s="116"/>
      <c r="D12" s="117"/>
      <c r="E12" s="118"/>
      <c r="F12" s="119"/>
      <c r="G12" s="120"/>
      <c r="H12" s="119"/>
      <c r="I12" s="110"/>
      <c r="J12" s="121"/>
    </row>
    <row r="13" spans="1:10" s="111" customFormat="1" ht="25" customHeight="1">
      <c r="A13" s="103"/>
      <c r="B13" s="103"/>
      <c r="C13" s="104"/>
      <c r="D13" s="105"/>
      <c r="E13" s="112"/>
      <c r="F13" s="113"/>
      <c r="G13" s="114"/>
      <c r="H13" s="113"/>
      <c r="I13" s="109"/>
      <c r="J13" s="110"/>
    </row>
    <row r="14" spans="1:10" s="111" customFormat="1" ht="25" customHeight="1">
      <c r="A14" s="103"/>
      <c r="B14" s="103"/>
      <c r="C14" s="104"/>
      <c r="D14" s="105"/>
      <c r="E14" s="112"/>
      <c r="F14" s="113"/>
      <c r="G14" s="114"/>
      <c r="H14" s="113"/>
      <c r="I14" s="109"/>
      <c r="J14" s="110"/>
    </row>
    <row r="15" spans="1:10" s="111" customFormat="1" ht="25" customHeight="1">
      <c r="A15" s="103"/>
      <c r="B15" s="103"/>
      <c r="C15" s="104"/>
      <c r="D15" s="105"/>
      <c r="E15" s="112"/>
      <c r="F15" s="113"/>
      <c r="G15" s="114"/>
      <c r="H15" s="113"/>
      <c r="I15" s="109"/>
      <c r="J15" s="110"/>
    </row>
    <row r="16" spans="1:10" s="111" customFormat="1" ht="25" customHeight="1">
      <c r="A16" s="103"/>
      <c r="B16" s="103"/>
      <c r="C16" s="104"/>
      <c r="D16" s="105"/>
      <c r="E16" s="112"/>
      <c r="F16" s="113"/>
      <c r="G16" s="114"/>
      <c r="H16" s="113"/>
      <c r="I16" s="109"/>
      <c r="J16" s="110"/>
    </row>
    <row r="17" spans="1:10" s="111" customFormat="1" ht="25" customHeight="1">
      <c r="A17" s="103"/>
      <c r="B17" s="103"/>
      <c r="C17" s="104"/>
      <c r="D17" s="105"/>
      <c r="E17" s="112"/>
      <c r="F17" s="113"/>
      <c r="G17" s="114"/>
      <c r="H17" s="113"/>
      <c r="I17" s="109"/>
      <c r="J17" s="110"/>
    </row>
    <row r="18" spans="1:10" s="111" customFormat="1" ht="25" customHeight="1">
      <c r="A18" s="103"/>
      <c r="B18" s="103"/>
      <c r="C18" s="104"/>
      <c r="D18" s="105"/>
      <c r="E18" s="112"/>
      <c r="F18" s="113"/>
      <c r="G18" s="114"/>
      <c r="H18" s="113"/>
      <c r="I18" s="109"/>
      <c r="J18" s="110"/>
    </row>
    <row r="19" spans="1:10" s="111" customFormat="1" ht="25" customHeight="1">
      <c r="A19" s="103"/>
      <c r="B19" s="103"/>
      <c r="C19" s="104"/>
      <c r="D19" s="105"/>
      <c r="E19" s="112"/>
      <c r="F19" s="113"/>
      <c r="G19" s="114"/>
      <c r="H19" s="113"/>
      <c r="I19" s="109"/>
      <c r="J19" s="110"/>
    </row>
    <row r="20" spans="1:10" s="111" customFormat="1" ht="25" customHeight="1">
      <c r="A20" s="103"/>
      <c r="B20" s="103"/>
      <c r="C20" s="104"/>
      <c r="D20" s="105"/>
      <c r="E20" s="112"/>
      <c r="F20" s="113"/>
      <c r="G20" s="114"/>
      <c r="H20" s="113"/>
      <c r="I20" s="109"/>
      <c r="J20" s="110"/>
    </row>
    <row r="21" spans="1:10" s="111" customFormat="1" ht="25" customHeight="1">
      <c r="A21" s="103"/>
      <c r="B21" s="103"/>
      <c r="C21" s="104"/>
      <c r="D21" s="105"/>
      <c r="E21" s="112"/>
      <c r="F21" s="113"/>
      <c r="G21" s="114"/>
      <c r="H21" s="113"/>
      <c r="I21" s="109"/>
      <c r="J21" s="110"/>
    </row>
    <row r="22" spans="1:10" s="111" customFormat="1" ht="25" customHeight="1">
      <c r="A22" s="103"/>
      <c r="B22" s="103"/>
      <c r="C22" s="104"/>
      <c r="D22" s="105"/>
      <c r="E22" s="112"/>
      <c r="F22" s="113"/>
      <c r="G22" s="114"/>
      <c r="H22" s="113"/>
      <c r="I22" s="109"/>
      <c r="J22" s="110"/>
    </row>
    <row r="23" spans="1:10" s="111" customFormat="1" ht="25" customHeight="1">
      <c r="A23" s="103"/>
      <c r="B23" s="103"/>
      <c r="C23" s="104"/>
      <c r="D23" s="105"/>
      <c r="E23" s="112"/>
      <c r="F23" s="113"/>
      <c r="G23" s="114"/>
      <c r="H23" s="113"/>
      <c r="I23" s="109"/>
      <c r="J23" s="110"/>
    </row>
    <row r="24" spans="1:10" s="111" customFormat="1" ht="25" customHeight="1">
      <c r="A24" s="103"/>
      <c r="B24" s="103"/>
      <c r="C24" s="104"/>
      <c r="D24" s="105"/>
      <c r="E24" s="112"/>
      <c r="F24" s="113"/>
      <c r="G24" s="114"/>
      <c r="H24" s="113"/>
      <c r="I24" s="109"/>
      <c r="J24" s="110"/>
    </row>
    <row r="25" spans="1:10" s="111" customFormat="1" ht="25" customHeight="1">
      <c r="A25" s="103"/>
      <c r="B25" s="103"/>
      <c r="C25" s="104"/>
      <c r="D25" s="105"/>
      <c r="E25" s="112"/>
      <c r="F25" s="113"/>
      <c r="G25" s="114"/>
      <c r="H25" s="113"/>
      <c r="I25" s="109"/>
      <c r="J25" s="110"/>
    </row>
    <row r="26" spans="1:10" s="111" customFormat="1" ht="25" customHeight="1">
      <c r="A26" s="103"/>
      <c r="B26" s="103"/>
      <c r="C26" s="104"/>
      <c r="D26" s="105"/>
      <c r="E26" s="112"/>
      <c r="F26" s="113"/>
      <c r="G26" s="114"/>
      <c r="H26" s="113"/>
      <c r="I26" s="109"/>
      <c r="J26" s="110"/>
    </row>
    <row r="27" spans="1:10" s="111" customFormat="1" ht="25" customHeight="1">
      <c r="A27" s="103"/>
      <c r="B27" s="103"/>
      <c r="C27" s="104"/>
      <c r="D27" s="105"/>
      <c r="E27" s="112"/>
      <c r="F27" s="113"/>
      <c r="G27" s="114"/>
      <c r="H27" s="113"/>
      <c r="I27" s="109"/>
      <c r="J27" s="110"/>
    </row>
    <row r="28" spans="1:10" s="111" customFormat="1" ht="25" customHeight="1">
      <c r="A28" s="103"/>
      <c r="B28" s="103"/>
      <c r="C28" s="104"/>
      <c r="D28" s="105"/>
      <c r="E28" s="112"/>
      <c r="F28" s="113"/>
      <c r="G28" s="114"/>
      <c r="H28" s="113"/>
      <c r="I28" s="109"/>
      <c r="J28" s="110"/>
    </row>
    <row r="29" spans="1:10" s="111" customFormat="1" ht="25" customHeight="1">
      <c r="A29" s="103"/>
      <c r="B29" s="103"/>
      <c r="C29" s="104"/>
      <c r="D29" s="105"/>
      <c r="E29" s="112"/>
      <c r="F29" s="113"/>
      <c r="G29" s="114"/>
      <c r="H29" s="113"/>
      <c r="I29" s="109"/>
      <c r="J29" s="110"/>
    </row>
    <row r="30" spans="1:10" s="111" customFormat="1" ht="25" customHeight="1">
      <c r="A30" s="103"/>
      <c r="B30" s="103"/>
      <c r="C30" s="104"/>
      <c r="D30" s="105"/>
      <c r="E30" s="112"/>
      <c r="F30" s="113"/>
      <c r="G30" s="114"/>
      <c r="H30" s="113"/>
      <c r="I30" s="109"/>
      <c r="J30" s="110"/>
    </row>
    <row r="31" spans="1:10" s="111" customFormat="1" ht="25" customHeight="1">
      <c r="A31" s="103"/>
      <c r="B31" s="103"/>
      <c r="C31" s="104"/>
      <c r="D31" s="105"/>
      <c r="E31" s="112"/>
      <c r="F31" s="113"/>
      <c r="G31" s="114"/>
      <c r="H31" s="113"/>
      <c r="I31" s="109"/>
      <c r="J31" s="110"/>
    </row>
    <row r="32" spans="1:10" s="111" customFormat="1" ht="25" customHeight="1">
      <c r="A32" s="103"/>
      <c r="B32" s="103"/>
      <c r="C32" s="104"/>
      <c r="D32" s="105"/>
      <c r="E32" s="112"/>
      <c r="F32" s="113"/>
      <c r="G32" s="114"/>
      <c r="H32" s="113"/>
      <c r="I32" s="109"/>
      <c r="J32" s="110"/>
    </row>
    <row r="33" spans="1:10" s="111" customFormat="1" ht="25" customHeight="1">
      <c r="A33" s="103"/>
      <c r="B33" s="103"/>
      <c r="C33" s="104"/>
      <c r="D33" s="105"/>
      <c r="E33" s="112"/>
      <c r="F33" s="113"/>
      <c r="G33" s="114"/>
      <c r="H33" s="113"/>
      <c r="I33" s="109"/>
      <c r="J33" s="110"/>
    </row>
    <row r="34" spans="1:10" s="111" customFormat="1" ht="25" customHeight="1">
      <c r="A34" s="103"/>
      <c r="B34" s="103"/>
      <c r="C34" s="104"/>
      <c r="D34" s="105"/>
      <c r="E34" s="112"/>
      <c r="F34" s="113"/>
      <c r="G34" s="114"/>
      <c r="H34" s="113"/>
      <c r="I34" s="109"/>
      <c r="J34" s="110"/>
    </row>
    <row r="35" spans="1:10" s="111" customFormat="1" ht="25" customHeight="1">
      <c r="A35" s="103"/>
      <c r="B35" s="103"/>
      <c r="C35" s="104"/>
      <c r="D35" s="105"/>
      <c r="E35" s="112"/>
      <c r="F35" s="113"/>
      <c r="G35" s="114"/>
      <c r="H35" s="113"/>
      <c r="I35" s="109"/>
      <c r="J35" s="110"/>
    </row>
    <row r="36" spans="1:10" s="111" customFormat="1" ht="25" customHeight="1">
      <c r="A36" s="103"/>
      <c r="B36" s="103"/>
      <c r="C36" s="104"/>
      <c r="D36" s="105"/>
      <c r="E36" s="112"/>
      <c r="F36" s="113"/>
      <c r="G36" s="114"/>
      <c r="H36" s="113"/>
      <c r="I36" s="109"/>
      <c r="J36" s="110"/>
    </row>
    <row r="37" spans="1:10" s="111" customFormat="1" ht="25" customHeight="1">
      <c r="A37" s="103"/>
      <c r="B37" s="103"/>
      <c r="C37" s="104"/>
      <c r="D37" s="105"/>
      <c r="E37" s="112"/>
      <c r="F37" s="113"/>
      <c r="G37" s="114"/>
      <c r="H37" s="113"/>
      <c r="I37" s="122"/>
      <c r="J37" s="110"/>
    </row>
    <row r="38" spans="1:10" s="111" customFormat="1" ht="25" customHeight="1">
      <c r="A38" s="123"/>
      <c r="B38" s="123"/>
      <c r="C38" s="124"/>
      <c r="D38" s="125"/>
      <c r="E38" s="126"/>
      <c r="F38" s="127"/>
      <c r="G38" s="127"/>
      <c r="H38" s="127"/>
      <c r="I38" s="121"/>
      <c r="J38" s="110"/>
    </row>
    <row r="39" spans="1:10" s="111" customFormat="1" ht="25" customHeight="1">
      <c r="A39" s="103"/>
      <c r="B39" s="103"/>
      <c r="C39" s="104"/>
      <c r="D39" s="105"/>
      <c r="E39" s="106"/>
      <c r="F39" s="107"/>
      <c r="G39" s="107"/>
      <c r="H39" s="107"/>
      <c r="I39" s="110"/>
      <c r="J39" s="110"/>
    </row>
    <row r="40" spans="1:10" s="111" customFormat="1" ht="25" customHeight="1">
      <c r="A40" s="103"/>
      <c r="B40" s="103"/>
      <c r="C40" s="104"/>
      <c r="D40" s="128"/>
      <c r="E40" s="106"/>
      <c r="F40" s="107"/>
      <c r="G40" s="107"/>
      <c r="H40" s="107"/>
      <c r="I40" s="121"/>
      <c r="J40" s="110"/>
    </row>
    <row r="41" spans="1:10" s="111" customFormat="1" ht="25" customHeight="1">
      <c r="A41" s="103"/>
      <c r="B41" s="103"/>
      <c r="C41" s="104"/>
      <c r="D41" s="105"/>
      <c r="E41" s="106"/>
      <c r="F41" s="107"/>
      <c r="G41" s="108"/>
      <c r="H41" s="107"/>
      <c r="I41" s="129"/>
      <c r="J41" s="130"/>
    </row>
    <row r="42" spans="1:10">
      <c r="H42" s="133"/>
    </row>
    <row r="44" spans="1:10">
      <c r="C44" s="134"/>
      <c r="H44" s="95"/>
    </row>
    <row r="45" spans="1:10" ht="14.4" customHeight="1">
      <c r="C45" s="134"/>
      <c r="E45" s="162"/>
      <c r="F45" s="163"/>
      <c r="H45" s="107"/>
      <c r="I45" s="129"/>
    </row>
    <row r="46" spans="1:10">
      <c r="H46" s="95"/>
    </row>
    <row r="47" spans="1:10">
      <c r="H47" s="95"/>
    </row>
    <row r="48" spans="1:10">
      <c r="H48" s="135"/>
    </row>
  </sheetData>
  <mergeCells count="2">
    <mergeCell ref="A1:H1"/>
    <mergeCell ref="E45:F45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Summary</vt:lpstr>
      <vt:lpstr>SLD Call Log</vt:lpstr>
      <vt:lpstr>Discounts</vt:lpstr>
      <vt:lpstr>Cat1</vt:lpstr>
      <vt:lpstr>Cat2</vt:lpstr>
      <vt:lpstr>'Cat2'!Print_Area</vt:lpstr>
      <vt:lpstr>Discounts!Print_Area</vt:lpstr>
      <vt:lpstr>Summary!Print_Area</vt:lpstr>
      <vt:lpstr>Summary!Print_Titles</vt:lpstr>
    </vt:vector>
  </TitlesOfParts>
  <Company>Arch Coal,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 Contractor</dc:creator>
  <cp:lastModifiedBy>Donald Dietrich</cp:lastModifiedBy>
  <cp:lastPrinted>2021-07-11T23:47:20Z</cp:lastPrinted>
  <dcterms:created xsi:type="dcterms:W3CDTF">1998-03-20T19:29:26Z</dcterms:created>
  <dcterms:modified xsi:type="dcterms:W3CDTF">2025-07-21T18:02:41Z</dcterms:modified>
</cp:coreProperties>
</file>